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725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<sst xmlns="http://schemas.openxmlformats.org/spreadsheetml/2006/main" count="299" uniqueCount="110">
  <si>
    <t>Ф.И.</t>
  </si>
  <si>
    <t>Г.Р.</t>
  </si>
  <si>
    <t>Ярков В.</t>
  </si>
  <si>
    <t>Шибанов В.</t>
  </si>
  <si>
    <t>Васильев Ю.</t>
  </si>
  <si>
    <t>Нохрин А.</t>
  </si>
  <si>
    <t>Кобелев Л.</t>
  </si>
  <si>
    <t>Лиханов В.</t>
  </si>
  <si>
    <t>Черепахин Г.</t>
  </si>
  <si>
    <t>рез-ат</t>
  </si>
  <si>
    <t>на1км</t>
  </si>
  <si>
    <t xml:space="preserve">Фора  </t>
  </si>
  <si>
    <t>место</t>
  </si>
  <si>
    <t>фора</t>
  </si>
  <si>
    <t>Ефимов В.</t>
  </si>
  <si>
    <t>Жуков С.</t>
  </si>
  <si>
    <t>Ведин А.</t>
  </si>
  <si>
    <t>Фатеев М.</t>
  </si>
  <si>
    <t>Краснов С.</t>
  </si>
  <si>
    <t>Рез-ат с форой</t>
  </si>
  <si>
    <t>средняя скорость</t>
  </si>
  <si>
    <t>Верилов А.</t>
  </si>
  <si>
    <t>Лозицкий А.</t>
  </si>
  <si>
    <t>Фора</t>
  </si>
  <si>
    <t>результат с форой</t>
  </si>
  <si>
    <t>Средняя скорость</t>
  </si>
  <si>
    <t>Ярков А</t>
  </si>
  <si>
    <t>Конышев В.</t>
  </si>
  <si>
    <t>рез-ат c форой</t>
  </si>
  <si>
    <t>Ефимов А.</t>
  </si>
  <si>
    <t>среднее</t>
  </si>
  <si>
    <t>Кол-во стартов</t>
  </si>
  <si>
    <t xml:space="preserve">Сумма мест </t>
  </si>
  <si>
    <t>Место в сезоне</t>
  </si>
  <si>
    <t>Скоков С.</t>
  </si>
  <si>
    <t>Квитов Е.</t>
  </si>
  <si>
    <t>70/60</t>
  </si>
  <si>
    <t>Сумма мест 7стартов</t>
  </si>
  <si>
    <t>МЕСТО</t>
  </si>
  <si>
    <t>Майровский В.</t>
  </si>
  <si>
    <t>Климов А.</t>
  </si>
  <si>
    <t>снят</t>
  </si>
  <si>
    <t>Мамяшев  В.</t>
  </si>
  <si>
    <t xml:space="preserve"> </t>
  </si>
  <si>
    <t>Юхно Н.</t>
  </si>
  <si>
    <t>Дубровин И.</t>
  </si>
  <si>
    <t>50-54-3сек</t>
  </si>
  <si>
    <t>55-59-4сек</t>
  </si>
  <si>
    <t>60-64-5сек</t>
  </si>
  <si>
    <t>80-10сек</t>
  </si>
  <si>
    <t>Машунин А.</t>
  </si>
  <si>
    <t>Верилов В.</t>
  </si>
  <si>
    <t>Кондрашов Ю</t>
  </si>
  <si>
    <t>65-69-6с ек</t>
  </si>
  <si>
    <t>35-49 -2сек</t>
  </si>
  <si>
    <t>Калашников В.</t>
  </si>
  <si>
    <t>Логинов А</t>
  </si>
  <si>
    <t>Проворов Н.</t>
  </si>
  <si>
    <t>Кабанов Э.</t>
  </si>
  <si>
    <t>Иноземцев Д.</t>
  </si>
  <si>
    <t>Квитов Н.</t>
  </si>
  <si>
    <t>Зуев К.</t>
  </si>
  <si>
    <t>Мятович С.</t>
  </si>
  <si>
    <t>Васильев Б.</t>
  </si>
  <si>
    <t>Облецов Н.</t>
  </si>
  <si>
    <t>Желонкин C/</t>
  </si>
  <si>
    <t>Обруч А.</t>
  </si>
  <si>
    <t>2 августа п. Андреевский</t>
  </si>
  <si>
    <t>16 августа Муллаши 3км</t>
  </si>
  <si>
    <t>22 августа Андреевский</t>
  </si>
  <si>
    <t>cнят</t>
  </si>
  <si>
    <t>23 августа Андреевский</t>
  </si>
  <si>
    <t>30 августа  3км Муллаши</t>
  </si>
  <si>
    <t>5 сентября  Криводаново</t>
  </si>
  <si>
    <t>6 сентября  Винзили</t>
  </si>
  <si>
    <t>10.10 Кубок Петровича</t>
  </si>
  <si>
    <t>09.10 Кубок Петровича</t>
  </si>
  <si>
    <t>11 октября Кубок Петровича</t>
  </si>
  <si>
    <t>17 октября Муллаши 8км</t>
  </si>
  <si>
    <t>18 октября п. Андреевский</t>
  </si>
  <si>
    <t>Кубок Ветеранов  2021г. Мужчины.</t>
  </si>
  <si>
    <t xml:space="preserve">  18.04.Андреевский</t>
  </si>
  <si>
    <t>Лимонников И.</t>
  </si>
  <si>
    <t>Кобелев С.</t>
  </si>
  <si>
    <t>1.05 Андревский</t>
  </si>
  <si>
    <t>70-74-7сек</t>
  </si>
  <si>
    <t>75-79-8сек</t>
  </si>
  <si>
    <t>2.05  п.Муллаши</t>
  </si>
  <si>
    <t>3.05  п.Муллаши</t>
  </si>
  <si>
    <t>16.05. парк Затюменский</t>
  </si>
  <si>
    <t>30.05 cт. Войновка</t>
  </si>
  <si>
    <t>5.06  Гилевская Роща</t>
  </si>
  <si>
    <t xml:space="preserve">          6 июня  Затюменский парк</t>
  </si>
  <si>
    <t>19 июня Винзили</t>
  </si>
  <si>
    <t xml:space="preserve">          20.06   Винзили</t>
  </si>
  <si>
    <t>18.07. Каменка</t>
  </si>
  <si>
    <t>Шишелякин В</t>
  </si>
  <si>
    <t>6.08.Криводаново</t>
  </si>
  <si>
    <t>7.08. д. Криводаново</t>
  </si>
  <si>
    <t>8.08.  Криводаново</t>
  </si>
  <si>
    <t>15.08  Ялут. Тракт  карьер у ж.д.</t>
  </si>
  <si>
    <t>Дубровин О.</t>
  </si>
  <si>
    <t>5 сентября 8км  Муллаши</t>
  </si>
  <si>
    <t>12.09 п.Андреевский</t>
  </si>
  <si>
    <t>19.09 . Тюмень -Курган</t>
  </si>
  <si>
    <t>02.10. Винзили</t>
  </si>
  <si>
    <t>8.10 парк Затюменский</t>
  </si>
  <si>
    <t>9 .10  пос. Андреевский</t>
  </si>
  <si>
    <t>10 октября п. Муллаши</t>
  </si>
  <si>
    <t>Сумма мест 15стартов(70%)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</si>
</sst>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[$-409]h:mm\ AM/PM;@"/>
    <numFmt numFmtId="190" formatCode="h:mm;@"/>
    <numFmt numFmtId="191" formatCode="[$-FC19]d\ mmmm\ yyyy\ &quot;г.&quot;"/>
    <numFmt numFmtId="192" formatCode="0.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4" fillId="0" borderId="11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/>
    </xf>
    <xf numFmtId="188" fontId="4" fillId="0" borderId="11" xfId="0" applyNumberFormat="1" applyFont="1" applyFill="1" applyBorder="1" applyAlignment="1">
      <alignment horizontal="center"/>
    </xf>
    <xf numFmtId="188" fontId="4" fillId="0" borderId="11" xfId="0" applyNumberFormat="1" applyFont="1" applyFill="1" applyBorder="1" applyAlignment="1">
      <alignment/>
    </xf>
    <xf numFmtId="188" fontId="4" fillId="0" borderId="11" xfId="0" applyNumberFormat="1" applyFont="1" applyBorder="1" applyAlignment="1">
      <alignment horizontal="right"/>
    </xf>
    <xf numFmtId="188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188" fontId="4" fillId="33" borderId="11" xfId="0" applyNumberFormat="1" applyFont="1" applyFill="1" applyBorder="1" applyAlignment="1">
      <alignment horizontal="center"/>
    </xf>
    <xf numFmtId="188" fontId="4" fillId="34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88" fontId="4" fillId="35" borderId="11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/>
    </xf>
    <xf numFmtId="1" fontId="5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2" fontId="4" fillId="35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188" fontId="4" fillId="0" borderId="14" xfId="0" applyNumberFormat="1" applyFont="1" applyFill="1" applyBorder="1" applyAlignment="1">
      <alignment horizontal="center"/>
    </xf>
    <xf numFmtId="188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192" fontId="4" fillId="0" borderId="11" xfId="0" applyNumberFormat="1" applyFont="1" applyFill="1" applyBorder="1" applyAlignment="1">
      <alignment/>
    </xf>
    <xf numFmtId="188" fontId="4" fillId="36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2" fontId="4" fillId="37" borderId="11" xfId="0" applyNumberFormat="1" applyFont="1" applyFill="1" applyBorder="1" applyAlignment="1">
      <alignment/>
    </xf>
    <xf numFmtId="188" fontId="4" fillId="37" borderId="11" xfId="0" applyNumberFormat="1" applyFont="1" applyFill="1" applyBorder="1" applyAlignment="1">
      <alignment horizontal="center"/>
    </xf>
    <xf numFmtId="188" fontId="4" fillId="0" borderId="13" xfId="0" applyNumberFormat="1" applyFont="1" applyBorder="1" applyAlignment="1">
      <alignment/>
    </xf>
    <xf numFmtId="188" fontId="4" fillId="0" borderId="17" xfId="0" applyNumberFormat="1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188" fontId="4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38" borderId="0" xfId="0" applyFont="1" applyFill="1" applyAlignment="1">
      <alignment/>
    </xf>
    <xf numFmtId="0" fontId="51" fillId="38" borderId="11" xfId="0" applyFont="1" applyFill="1" applyBorder="1" applyAlignment="1">
      <alignment/>
    </xf>
    <xf numFmtId="0" fontId="4" fillId="0" borderId="19" xfId="0" applyFont="1" applyBorder="1" applyAlignment="1">
      <alignment/>
    </xf>
    <xf numFmtId="2" fontId="4" fillId="33" borderId="2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88" fontId="4" fillId="38" borderId="11" xfId="0" applyNumberFormat="1" applyFont="1" applyFill="1" applyBorder="1" applyAlignment="1">
      <alignment/>
    </xf>
    <xf numFmtId="188" fontId="4" fillId="38" borderId="19" xfId="0" applyNumberFormat="1" applyFont="1" applyFill="1" applyBorder="1" applyAlignment="1">
      <alignment horizontal="center"/>
    </xf>
    <xf numFmtId="188" fontId="4" fillId="38" borderId="13" xfId="0" applyNumberFormat="1" applyFont="1" applyFill="1" applyBorder="1" applyAlignment="1">
      <alignment horizontal="center"/>
    </xf>
    <xf numFmtId="188" fontId="4" fillId="0" borderId="13" xfId="0" applyNumberFormat="1" applyFont="1" applyFill="1" applyBorder="1" applyAlignment="1">
      <alignment horizontal="center"/>
    </xf>
    <xf numFmtId="188" fontId="4" fillId="0" borderId="17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88" fontId="4" fillId="38" borderId="23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88" fontId="4" fillId="33" borderId="15" xfId="0" applyNumberFormat="1" applyFont="1" applyFill="1" applyBorder="1" applyAlignment="1">
      <alignment horizontal="center"/>
    </xf>
    <xf numFmtId="188" fontId="4" fillId="0" borderId="19" xfId="0" applyNumberFormat="1" applyFont="1" applyBorder="1" applyAlignment="1">
      <alignment horizontal="left"/>
    </xf>
    <xf numFmtId="188" fontId="4" fillId="38" borderId="19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39" borderId="22" xfId="0" applyFont="1" applyFill="1" applyBorder="1" applyAlignment="1">
      <alignment/>
    </xf>
    <xf numFmtId="188" fontId="4" fillId="38" borderId="15" xfId="0" applyNumberFormat="1" applyFont="1" applyFill="1" applyBorder="1" applyAlignment="1">
      <alignment horizontal="center"/>
    </xf>
    <xf numFmtId="188" fontId="4" fillId="15" borderId="11" xfId="0" applyNumberFormat="1" applyFont="1" applyFill="1" applyBorder="1" applyAlignment="1">
      <alignment horizontal="center"/>
    </xf>
    <xf numFmtId="2" fontId="4" fillId="39" borderId="11" xfId="0" applyNumberFormat="1" applyFont="1" applyFill="1" applyBorder="1" applyAlignment="1">
      <alignment/>
    </xf>
    <xf numFmtId="188" fontId="4" fillId="39" borderId="11" xfId="0" applyNumberFormat="1" applyFont="1" applyFill="1" applyBorder="1" applyAlignment="1">
      <alignment horizontal="center"/>
    </xf>
    <xf numFmtId="188" fontId="4" fillId="13" borderId="11" xfId="0" applyNumberFormat="1" applyFont="1" applyFill="1" applyBorder="1" applyAlignment="1">
      <alignment horizontal="center"/>
    </xf>
    <xf numFmtId="188" fontId="4" fillId="40" borderId="11" xfId="0" applyNumberFormat="1" applyFont="1" applyFill="1" applyBorder="1" applyAlignment="1">
      <alignment horizontal="center"/>
    </xf>
    <xf numFmtId="188" fontId="4" fillId="38" borderId="11" xfId="0" applyNumberFormat="1" applyFont="1" applyFill="1" applyBorder="1" applyAlignment="1">
      <alignment horizontal="center"/>
    </xf>
    <xf numFmtId="2" fontId="4" fillId="40" borderId="11" xfId="0" applyNumberFormat="1" applyFont="1" applyFill="1" applyBorder="1" applyAlignment="1">
      <alignment/>
    </xf>
    <xf numFmtId="2" fontId="4" fillId="13" borderId="11" xfId="0" applyNumberFormat="1" applyFont="1" applyFill="1" applyBorder="1" applyAlignment="1">
      <alignment/>
    </xf>
    <xf numFmtId="188" fontId="4" fillId="38" borderId="14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192" fontId="5" fillId="13" borderId="14" xfId="0" applyNumberFormat="1" applyFont="1" applyFill="1" applyBorder="1" applyAlignment="1">
      <alignment horizontal="center"/>
    </xf>
    <xf numFmtId="0" fontId="4" fillId="40" borderId="15" xfId="0" applyFont="1" applyFill="1" applyBorder="1" applyAlignment="1">
      <alignment/>
    </xf>
    <xf numFmtId="2" fontId="4" fillId="38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42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43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4" fillId="41" borderId="20" xfId="0" applyNumberFormat="1" applyFont="1" applyFill="1" applyBorder="1" applyAlignment="1">
      <alignment/>
    </xf>
    <xf numFmtId="188" fontId="4" fillId="41" borderId="19" xfId="0" applyNumberFormat="1" applyFont="1" applyFill="1" applyBorder="1" applyAlignment="1">
      <alignment horizontal="center"/>
    </xf>
    <xf numFmtId="188" fontId="4" fillId="40" borderId="19" xfId="0" applyNumberFormat="1" applyFont="1" applyFill="1" applyBorder="1" applyAlignment="1">
      <alignment horizontal="center"/>
    </xf>
    <xf numFmtId="188" fontId="4" fillId="38" borderId="19" xfId="0" applyNumberFormat="1" applyFont="1" applyFill="1" applyBorder="1" applyAlignment="1">
      <alignment horizontal="center"/>
    </xf>
    <xf numFmtId="2" fontId="4" fillId="3" borderId="22" xfId="0" applyNumberFormat="1" applyFont="1" applyFill="1" applyBorder="1" applyAlignment="1">
      <alignment/>
    </xf>
    <xf numFmtId="188" fontId="4" fillId="3" borderId="23" xfId="0" applyNumberFormat="1" applyFont="1" applyFill="1" applyBorder="1" applyAlignment="1">
      <alignment horizontal="center"/>
    </xf>
    <xf numFmtId="188" fontId="4" fillId="41" borderId="19" xfId="0" applyNumberFormat="1" applyFont="1" applyFill="1" applyBorder="1" applyAlignment="1">
      <alignment horizontal="left"/>
    </xf>
    <xf numFmtId="188" fontId="4" fillId="40" borderId="25" xfId="0" applyNumberFormat="1" applyFont="1" applyFill="1" applyBorder="1" applyAlignment="1">
      <alignment horizontal="left"/>
    </xf>
    <xf numFmtId="188" fontId="4" fillId="19" borderId="14" xfId="0" applyNumberFormat="1" applyFont="1" applyFill="1" applyBorder="1" applyAlignment="1">
      <alignment/>
    </xf>
    <xf numFmtId="188" fontId="4" fillId="16" borderId="11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2" fontId="4" fillId="16" borderId="11" xfId="0" applyNumberFormat="1" applyFont="1" applyFill="1" applyBorder="1" applyAlignment="1">
      <alignment/>
    </xf>
    <xf numFmtId="49" fontId="6" fillId="40" borderId="14" xfId="0" applyNumberFormat="1" applyFont="1" applyFill="1" applyBorder="1" applyAlignment="1">
      <alignment wrapText="1"/>
    </xf>
    <xf numFmtId="1" fontId="3" fillId="0" borderId="11" xfId="0" applyNumberFormat="1" applyFont="1" applyBorder="1" applyAlignment="1">
      <alignment/>
    </xf>
    <xf numFmtId="0" fontId="0" fillId="40" borderId="11" xfId="0" applyFill="1" applyBorder="1" applyAlignment="1">
      <alignment/>
    </xf>
    <xf numFmtId="0" fontId="7" fillId="0" borderId="11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6" xfId="0" applyFont="1" applyBorder="1" applyAlignment="1">
      <alignment wrapText="1"/>
    </xf>
    <xf numFmtId="0" fontId="4" fillId="0" borderId="27" xfId="0" applyFont="1" applyBorder="1" applyAlignment="1">
      <alignment/>
    </xf>
    <xf numFmtId="0" fontId="0" fillId="0" borderId="27" xfId="0" applyBorder="1" applyAlignment="1">
      <alignment/>
    </xf>
    <xf numFmtId="188" fontId="4" fillId="33" borderId="28" xfId="0" applyNumberFormat="1" applyFont="1" applyFill="1" applyBorder="1" applyAlignment="1">
      <alignment horizontal="center"/>
    </xf>
    <xf numFmtId="188" fontId="4" fillId="0" borderId="27" xfId="0" applyNumberFormat="1" applyFont="1" applyBorder="1" applyAlignment="1">
      <alignment/>
    </xf>
    <xf numFmtId="188" fontId="4" fillId="38" borderId="27" xfId="0" applyNumberFormat="1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27" xfId="0" applyFont="1" applyBorder="1" applyAlignment="1">
      <alignment horizontal="center"/>
    </xf>
    <xf numFmtId="188" fontId="4" fillId="38" borderId="25" xfId="0" applyNumberFormat="1" applyFont="1" applyFill="1" applyBorder="1" applyAlignment="1">
      <alignment horizontal="left"/>
    </xf>
    <xf numFmtId="0" fontId="5" fillId="38" borderId="13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1" fontId="6" fillId="0" borderId="27" xfId="0" applyNumberFormat="1" applyFont="1" applyBorder="1" applyAlignment="1">
      <alignment horizontal="center"/>
    </xf>
    <xf numFmtId="0" fontId="5" fillId="41" borderId="22" xfId="0" applyFont="1" applyFill="1" applyBorder="1" applyAlignment="1">
      <alignment/>
    </xf>
    <xf numFmtId="188" fontId="4" fillId="13" borderId="19" xfId="0" applyNumberFormat="1" applyFont="1" applyFill="1" applyBorder="1" applyAlignment="1">
      <alignment horizontal="center"/>
    </xf>
    <xf numFmtId="16" fontId="7" fillId="0" borderId="30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0" fontId="4" fillId="38" borderId="22" xfId="0" applyFont="1" applyFill="1" applyBorder="1" applyAlignment="1">
      <alignment/>
    </xf>
    <xf numFmtId="0" fontId="4" fillId="1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188" fontId="4" fillId="10" borderId="11" xfId="0" applyNumberFormat="1" applyFont="1" applyFill="1" applyBorder="1" applyAlignment="1">
      <alignment horizontal="center"/>
    </xf>
    <xf numFmtId="0" fontId="3" fillId="38" borderId="26" xfId="0" applyFont="1" applyFill="1" applyBorder="1" applyAlignment="1">
      <alignment/>
    </xf>
    <xf numFmtId="0" fontId="5" fillId="38" borderId="26" xfId="0" applyFont="1" applyFill="1" applyBorder="1" applyAlignment="1">
      <alignment/>
    </xf>
    <xf numFmtId="16" fontId="4" fillId="0" borderId="11" xfId="0" applyNumberFormat="1" applyFont="1" applyFill="1" applyBorder="1" applyAlignment="1">
      <alignment horizontal="right" wrapText="1"/>
    </xf>
    <xf numFmtId="188" fontId="4" fillId="40" borderId="11" xfId="0" applyNumberFormat="1" applyFont="1" applyFill="1" applyBorder="1" applyAlignment="1">
      <alignment/>
    </xf>
    <xf numFmtId="188" fontId="4" fillId="17" borderId="11" xfId="0" applyNumberFormat="1" applyFont="1" applyFill="1" applyBorder="1" applyAlignment="1">
      <alignment horizontal="center"/>
    </xf>
    <xf numFmtId="2" fontId="4" fillId="17" borderId="11" xfId="0" applyNumberFormat="1" applyFont="1" applyFill="1" applyBorder="1" applyAlignment="1">
      <alignment horizontal="center"/>
    </xf>
    <xf numFmtId="188" fontId="4" fillId="19" borderId="11" xfId="0" applyNumberFormat="1" applyFont="1" applyFill="1" applyBorder="1" applyAlignment="1">
      <alignment horizontal="center"/>
    </xf>
    <xf numFmtId="2" fontId="4" fillId="19" borderId="11" xfId="0" applyNumberFormat="1" applyFont="1" applyFill="1" applyBorder="1" applyAlignment="1">
      <alignment/>
    </xf>
    <xf numFmtId="0" fontId="0" fillId="38" borderId="0" xfId="0" applyFill="1" applyAlignment="1">
      <alignment/>
    </xf>
    <xf numFmtId="16" fontId="4" fillId="0" borderId="13" xfId="0" applyNumberFormat="1" applyFont="1" applyFill="1" applyBorder="1" applyAlignment="1">
      <alignment wrapText="1"/>
    </xf>
    <xf numFmtId="0" fontId="0" fillId="12" borderId="0" xfId="0" applyFill="1" applyAlignment="1">
      <alignment/>
    </xf>
    <xf numFmtId="188" fontId="4" fillId="12" borderId="11" xfId="0" applyNumberFormat="1" applyFont="1" applyFill="1" applyBorder="1" applyAlignment="1">
      <alignment horizontal="center"/>
    </xf>
    <xf numFmtId="0" fontId="4" fillId="39" borderId="15" xfId="0" applyFont="1" applyFill="1" applyBorder="1" applyAlignment="1">
      <alignment/>
    </xf>
    <xf numFmtId="188" fontId="4" fillId="41" borderId="11" xfId="0" applyNumberFormat="1" applyFont="1" applyFill="1" applyBorder="1" applyAlignment="1">
      <alignment horizontal="center"/>
    </xf>
    <xf numFmtId="0" fontId="4" fillId="41" borderId="15" xfId="0" applyFont="1" applyFill="1" applyBorder="1" applyAlignment="1">
      <alignment/>
    </xf>
    <xf numFmtId="1" fontId="4" fillId="38" borderId="11" xfId="0" applyNumberFormat="1" applyFont="1" applyFill="1" applyBorder="1" applyAlignment="1">
      <alignment wrapText="1"/>
    </xf>
    <xf numFmtId="1" fontId="9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192" fontId="4" fillId="44" borderId="22" xfId="0" applyNumberFormat="1" applyFont="1" applyFill="1" applyBorder="1" applyAlignment="1">
      <alignment/>
    </xf>
    <xf numFmtId="192" fontId="5" fillId="19" borderId="22" xfId="0" applyNumberFormat="1" applyFont="1" applyFill="1" applyBorder="1" applyAlignment="1">
      <alignment/>
    </xf>
    <xf numFmtId="0" fontId="8" fillId="38" borderId="0" xfId="0" applyFont="1" applyFill="1" applyAlignment="1">
      <alignment/>
    </xf>
    <xf numFmtId="188" fontId="4" fillId="38" borderId="11" xfId="0" applyNumberFormat="1" applyFont="1" applyFill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4" fillId="11" borderId="11" xfId="0" applyNumberFormat="1" applyFont="1" applyFill="1" applyBorder="1" applyAlignment="1">
      <alignment horizontal="center"/>
    </xf>
    <xf numFmtId="2" fontId="4" fillId="11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188" fontId="4" fillId="0" borderId="11" xfId="0" applyNumberFormat="1" applyFont="1" applyFill="1" applyBorder="1" applyAlignment="1">
      <alignment horizontal="center"/>
    </xf>
    <xf numFmtId="2" fontId="4" fillId="15" borderId="13" xfId="0" applyNumberFormat="1" applyFont="1" applyFill="1" applyBorder="1" applyAlignment="1">
      <alignment/>
    </xf>
    <xf numFmtId="188" fontId="4" fillId="9" borderId="19" xfId="0" applyNumberFormat="1" applyFont="1" applyFill="1" applyBorder="1" applyAlignment="1">
      <alignment horizontal="center"/>
    </xf>
    <xf numFmtId="188" fontId="4" fillId="40" borderId="19" xfId="0" applyNumberFormat="1" applyFont="1" applyFill="1" applyBorder="1" applyAlignment="1">
      <alignment horizontal="left"/>
    </xf>
    <xf numFmtId="188" fontId="4" fillId="19" borderId="19" xfId="0" applyNumberFormat="1" applyFont="1" applyFill="1" applyBorder="1" applyAlignment="1">
      <alignment horizontal="center"/>
    </xf>
    <xf numFmtId="188" fontId="4" fillId="44" borderId="19" xfId="0" applyNumberFormat="1" applyFont="1" applyFill="1" applyBorder="1" applyAlignment="1">
      <alignment horizontal="center"/>
    </xf>
    <xf numFmtId="188" fontId="4" fillId="19" borderId="15" xfId="0" applyNumberFormat="1" applyFont="1" applyFill="1" applyBorder="1" applyAlignment="1">
      <alignment horizontal="center"/>
    </xf>
    <xf numFmtId="0" fontId="4" fillId="19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44" borderId="11" xfId="0" applyFont="1" applyFill="1" applyBorder="1" applyAlignment="1">
      <alignment/>
    </xf>
    <xf numFmtId="188" fontId="4" fillId="44" borderId="11" xfId="0" applyNumberFormat="1" applyFont="1" applyFill="1" applyBorder="1" applyAlignment="1">
      <alignment horizontal="center"/>
    </xf>
    <xf numFmtId="0" fontId="4" fillId="44" borderId="11" xfId="0" applyFont="1" applyFill="1" applyBorder="1" applyAlignment="1">
      <alignment/>
    </xf>
    <xf numFmtId="0" fontId="4" fillId="9" borderId="11" xfId="0" applyFont="1" applyFill="1" applyBorder="1" applyAlignment="1">
      <alignment/>
    </xf>
    <xf numFmtId="188" fontId="4" fillId="9" borderId="11" xfId="0" applyNumberFormat="1" applyFont="1" applyFill="1" applyBorder="1" applyAlignment="1">
      <alignment horizontal="center"/>
    </xf>
    <xf numFmtId="0" fontId="10" fillId="38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2" fontId="4" fillId="44" borderId="11" xfId="0" applyNumberFormat="1" applyFont="1" applyFill="1" applyBorder="1" applyAlignment="1">
      <alignment/>
    </xf>
    <xf numFmtId="1" fontId="4" fillId="0" borderId="31" xfId="0" applyNumberFormat="1" applyFont="1" applyBorder="1" applyAlignment="1">
      <alignment horizontal="center"/>
    </xf>
    <xf numFmtId="0" fontId="0" fillId="19" borderId="0" xfId="0" applyFill="1" applyAlignment="1">
      <alignment/>
    </xf>
    <xf numFmtId="2" fontId="6" fillId="19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188" fontId="4" fillId="45" borderId="11" xfId="0" applyNumberFormat="1" applyFont="1" applyFill="1" applyBorder="1" applyAlignment="1">
      <alignment horizontal="center"/>
    </xf>
    <xf numFmtId="16" fontId="4" fillId="0" borderId="11" xfId="0" applyNumberFormat="1" applyFont="1" applyFill="1" applyBorder="1" applyAlignment="1">
      <alignment wrapText="1"/>
    </xf>
    <xf numFmtId="0" fontId="6" fillId="38" borderId="0" xfId="0" applyFont="1" applyFill="1" applyAlignment="1">
      <alignment/>
    </xf>
    <xf numFmtId="188" fontId="4" fillId="46" borderId="11" xfId="0" applyNumberFormat="1" applyFont="1" applyFill="1" applyBorder="1" applyAlignment="1">
      <alignment horizontal="center"/>
    </xf>
    <xf numFmtId="188" fontId="4" fillId="46" borderId="13" xfId="0" applyNumberFormat="1" applyFont="1" applyFill="1" applyBorder="1" applyAlignment="1">
      <alignment horizontal="center"/>
    </xf>
    <xf numFmtId="188" fontId="4" fillId="47" borderId="11" xfId="0" applyNumberFormat="1" applyFont="1" applyFill="1" applyBorder="1" applyAlignment="1">
      <alignment horizontal="center"/>
    </xf>
    <xf numFmtId="2" fontId="4" fillId="9" borderId="13" xfId="0" applyNumberFormat="1" applyFont="1" applyFill="1" applyBorder="1" applyAlignment="1">
      <alignment/>
    </xf>
    <xf numFmtId="0" fontId="5" fillId="48" borderId="0" xfId="0" applyFont="1" applyFill="1" applyAlignment="1">
      <alignment horizontal="center"/>
    </xf>
    <xf numFmtId="188" fontId="4" fillId="48" borderId="11" xfId="0" applyNumberFormat="1" applyFont="1" applyFill="1" applyBorder="1" applyAlignment="1">
      <alignment horizontal="center"/>
    </xf>
    <xf numFmtId="188" fontId="4" fillId="38" borderId="17" xfId="0" applyNumberFormat="1" applyFont="1" applyFill="1" applyBorder="1" applyAlignment="1">
      <alignment/>
    </xf>
    <xf numFmtId="0" fontId="6" fillId="38" borderId="13" xfId="0" applyFont="1" applyFill="1" applyBorder="1" applyAlignment="1">
      <alignment horizontal="center"/>
    </xf>
    <xf numFmtId="188" fontId="4" fillId="9" borderId="11" xfId="0" applyNumberFormat="1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1" fontId="7" fillId="38" borderId="11" xfId="0" applyNumberFormat="1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8" borderId="0" xfId="0" applyFont="1" applyFill="1" applyAlignment="1">
      <alignment horizontal="center"/>
    </xf>
    <xf numFmtId="2" fontId="4" fillId="39" borderId="13" xfId="0" applyNumberFormat="1" applyFont="1" applyFill="1" applyBorder="1" applyAlignment="1">
      <alignment/>
    </xf>
    <xf numFmtId="2" fontId="4" fillId="47" borderId="13" xfId="0" applyNumberFormat="1" applyFont="1" applyFill="1" applyBorder="1" applyAlignment="1">
      <alignment/>
    </xf>
    <xf numFmtId="2" fontId="4" fillId="38" borderId="13" xfId="0" applyNumberFormat="1" applyFont="1" applyFill="1" applyBorder="1" applyAlignment="1">
      <alignment/>
    </xf>
    <xf numFmtId="0" fontId="5" fillId="38" borderId="22" xfId="0" applyFont="1" applyFill="1" applyBorder="1" applyAlignment="1">
      <alignment/>
    </xf>
    <xf numFmtId="2" fontId="5" fillId="38" borderId="11" xfId="0" applyNumberFormat="1" applyFont="1" applyFill="1" applyBorder="1" applyAlignment="1">
      <alignment horizontal="right"/>
    </xf>
    <xf numFmtId="192" fontId="4" fillId="10" borderId="11" xfId="0" applyNumberFormat="1" applyFont="1" applyFill="1" applyBorder="1" applyAlignment="1">
      <alignment/>
    </xf>
    <xf numFmtId="188" fontId="5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11" borderId="0" xfId="0" applyFill="1" applyAlignment="1">
      <alignment/>
    </xf>
    <xf numFmtId="188" fontId="4" fillId="49" borderId="11" xfId="0" applyNumberFormat="1" applyFont="1" applyFill="1" applyBorder="1" applyAlignment="1">
      <alignment horizontal="center"/>
    </xf>
    <xf numFmtId="188" fontId="11" fillId="0" borderId="11" xfId="0" applyNumberFormat="1" applyFont="1" applyBorder="1" applyAlignment="1">
      <alignment/>
    </xf>
    <xf numFmtId="0" fontId="4" fillId="39" borderId="18" xfId="0" applyFont="1" applyFill="1" applyBorder="1" applyAlignment="1">
      <alignment/>
    </xf>
    <xf numFmtId="0" fontId="6" fillId="50" borderId="31" xfId="0" applyFont="1" applyFill="1" applyBorder="1" applyAlignment="1">
      <alignment/>
    </xf>
    <xf numFmtId="0" fontId="4" fillId="9" borderId="15" xfId="0" applyFont="1" applyFill="1" applyBorder="1" applyAlignment="1">
      <alignment/>
    </xf>
    <xf numFmtId="2" fontId="4" fillId="12" borderId="11" xfId="0" applyNumberFormat="1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0" fillId="5" borderId="0" xfId="0" applyFill="1" applyAlignment="1">
      <alignment/>
    </xf>
    <xf numFmtId="0" fontId="0" fillId="49" borderId="0" xfId="0" applyFill="1" applyAlignment="1">
      <alignment/>
    </xf>
    <xf numFmtId="0" fontId="0" fillId="16" borderId="0" xfId="0" applyFill="1" applyAlignment="1">
      <alignment/>
    </xf>
    <xf numFmtId="2" fontId="4" fillId="12" borderId="13" xfId="0" applyNumberFormat="1" applyFont="1" applyFill="1" applyBorder="1" applyAlignment="1">
      <alignment/>
    </xf>
    <xf numFmtId="0" fontId="5" fillId="38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51" borderId="11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40" borderId="0" xfId="0" applyFill="1" applyAlignment="1">
      <alignment/>
    </xf>
    <xf numFmtId="1" fontId="7" fillId="40" borderId="32" xfId="0" applyNumberFormat="1" applyFont="1" applyFill="1" applyBorder="1" applyAlignment="1">
      <alignment/>
    </xf>
    <xf numFmtId="0" fontId="8" fillId="40" borderId="33" xfId="0" applyFont="1" applyFill="1" applyBorder="1" applyAlignment="1">
      <alignment wrapText="1"/>
    </xf>
    <xf numFmtId="1" fontId="7" fillId="40" borderId="34" xfId="0" applyNumberFormat="1" applyFont="1" applyFill="1" applyBorder="1" applyAlignment="1">
      <alignment/>
    </xf>
    <xf numFmtId="0" fontId="8" fillId="40" borderId="35" xfId="0" applyFont="1" applyFill="1" applyBorder="1" applyAlignment="1">
      <alignment wrapText="1"/>
    </xf>
    <xf numFmtId="0" fontId="8" fillId="40" borderId="35" xfId="0" applyFont="1" applyFill="1" applyBorder="1" applyAlignment="1">
      <alignment/>
    </xf>
    <xf numFmtId="1" fontId="7" fillId="40" borderId="36" xfId="0" applyNumberFormat="1" applyFont="1" applyFill="1" applyBorder="1" applyAlignment="1">
      <alignment/>
    </xf>
    <xf numFmtId="0" fontId="0" fillId="40" borderId="37" xfId="0" applyFont="1" applyFill="1" applyBorder="1" applyAlignment="1">
      <alignment/>
    </xf>
    <xf numFmtId="1" fontId="12" fillId="0" borderId="11" xfId="0" applyNumberFormat="1" applyFont="1" applyBorder="1" applyAlignment="1">
      <alignment horizontal="center" vertical="center"/>
    </xf>
    <xf numFmtId="1" fontId="7" fillId="40" borderId="38" xfId="0" applyNumberFormat="1" applyFont="1" applyFill="1" applyBorder="1" applyAlignment="1">
      <alignment/>
    </xf>
    <xf numFmtId="1" fontId="7" fillId="40" borderId="22" xfId="0" applyNumberFormat="1" applyFont="1" applyFill="1" applyBorder="1" applyAlignment="1">
      <alignment/>
    </xf>
    <xf numFmtId="0" fontId="0" fillId="40" borderId="39" xfId="0" applyFont="1" applyFill="1" applyBorder="1" applyAlignment="1">
      <alignment/>
    </xf>
    <xf numFmtId="0" fontId="0" fillId="40" borderId="26" xfId="0" applyFont="1" applyFill="1" applyBorder="1" applyAlignment="1">
      <alignment/>
    </xf>
    <xf numFmtId="1" fontId="7" fillId="40" borderId="11" xfId="0" applyNumberFormat="1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0" fontId="3" fillId="40" borderId="26" xfId="0" applyFont="1" applyFill="1" applyBorder="1" applyAlignment="1">
      <alignment/>
    </xf>
    <xf numFmtId="1" fontId="7" fillId="40" borderId="11" xfId="0" applyNumberFormat="1" applyFont="1" applyFill="1" applyBorder="1" applyAlignment="1">
      <alignment horizontal="center"/>
    </xf>
    <xf numFmtId="0" fontId="8" fillId="40" borderId="11" xfId="0" applyFont="1" applyFill="1" applyBorder="1" applyAlignment="1">
      <alignment/>
    </xf>
    <xf numFmtId="49" fontId="8" fillId="38" borderId="11" xfId="0" applyNumberFormat="1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4" fillId="38" borderId="11" xfId="0" applyFont="1" applyFill="1" applyBorder="1" applyAlignment="1">
      <alignment/>
    </xf>
    <xf numFmtId="188" fontId="4" fillId="38" borderId="14" xfId="0" applyNumberFormat="1" applyFont="1" applyFill="1" applyBorder="1" applyAlignment="1">
      <alignment/>
    </xf>
    <xf numFmtId="188" fontId="4" fillId="39" borderId="19" xfId="0" applyNumberFormat="1" applyFont="1" applyFill="1" applyBorder="1" applyAlignment="1">
      <alignment horizontal="left"/>
    </xf>
    <xf numFmtId="188" fontId="4" fillId="40" borderId="11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/>
    </xf>
    <xf numFmtId="188" fontId="4" fillId="17" borderId="11" xfId="0" applyNumberFormat="1" applyFont="1" applyFill="1" applyBorder="1" applyAlignment="1">
      <alignment horizontal="center"/>
    </xf>
    <xf numFmtId="2" fontId="4" fillId="18" borderId="11" xfId="0" applyNumberFormat="1" applyFont="1" applyFill="1" applyBorder="1" applyAlignment="1">
      <alignment/>
    </xf>
    <xf numFmtId="2" fontId="4" fillId="45" borderId="11" xfId="0" applyNumberFormat="1" applyFont="1" applyFill="1" applyBorder="1" applyAlignment="1">
      <alignment/>
    </xf>
    <xf numFmtId="188" fontId="4" fillId="46" borderId="11" xfId="0" applyNumberFormat="1" applyFont="1" applyFill="1" applyBorder="1" applyAlignment="1">
      <alignment/>
    </xf>
    <xf numFmtId="188" fontId="4" fillId="18" borderId="11" xfId="0" applyNumberFormat="1" applyFont="1" applyFill="1" applyBorder="1" applyAlignment="1">
      <alignment horizontal="center"/>
    </xf>
    <xf numFmtId="0" fontId="0" fillId="45" borderId="0" xfId="0" applyFill="1" applyAlignment="1">
      <alignment/>
    </xf>
    <xf numFmtId="188" fontId="4" fillId="37" borderId="11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4" fillId="44" borderId="13" xfId="0" applyNumberFormat="1" applyFont="1" applyFill="1" applyBorder="1" applyAlignment="1">
      <alignment/>
    </xf>
    <xf numFmtId="0" fontId="4" fillId="52" borderId="11" xfId="0" applyFont="1" applyFill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88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88" fontId="4" fillId="9" borderId="19" xfId="0" applyNumberFormat="1" applyFont="1" applyFill="1" applyBorder="1" applyAlignment="1">
      <alignment horizontal="center"/>
    </xf>
    <xf numFmtId="188" fontId="4" fillId="40" borderId="14" xfId="0" applyNumberFormat="1" applyFont="1" applyFill="1" applyBorder="1" applyAlignment="1">
      <alignment horizontal="center"/>
    </xf>
    <xf numFmtId="188" fontId="4" fillId="33" borderId="15" xfId="0" applyNumberFormat="1" applyFont="1" applyFill="1" applyBorder="1" applyAlignment="1">
      <alignment horizontal="center"/>
    </xf>
    <xf numFmtId="188" fontId="4" fillId="40" borderId="14" xfId="0" applyNumberFormat="1" applyFont="1" applyFill="1" applyBorder="1" applyAlignment="1">
      <alignment/>
    </xf>
    <xf numFmtId="188" fontId="4" fillId="9" borderId="23" xfId="0" applyNumberFormat="1" applyFont="1" applyFill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188" fontId="4" fillId="49" borderId="11" xfId="0" applyNumberFormat="1" applyFont="1" applyFill="1" applyBorder="1" applyAlignment="1">
      <alignment horizontal="center"/>
    </xf>
    <xf numFmtId="0" fontId="0" fillId="15" borderId="0" xfId="0" applyFill="1" applyAlignment="1">
      <alignment/>
    </xf>
    <xf numFmtId="0" fontId="5" fillId="17" borderId="13" xfId="0" applyFont="1" applyFill="1" applyBorder="1" applyAlignment="1">
      <alignment horizontal="center"/>
    </xf>
    <xf numFmtId="0" fontId="0" fillId="17" borderId="0" xfId="0" applyFill="1" applyAlignment="1">
      <alignment/>
    </xf>
    <xf numFmtId="1" fontId="5" fillId="0" borderId="17" xfId="0" applyNumberFormat="1" applyFont="1" applyBorder="1" applyAlignment="1">
      <alignment horizontal="center"/>
    </xf>
    <xf numFmtId="188" fontId="4" fillId="44" borderId="1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4" fillId="40" borderId="13" xfId="0" applyNumberFormat="1" applyFont="1" applyFill="1" applyBorder="1" applyAlignment="1">
      <alignment/>
    </xf>
    <xf numFmtId="2" fontId="4" fillId="8" borderId="13" xfId="0" applyNumberFormat="1" applyFont="1" applyFill="1" applyBorder="1" applyAlignment="1">
      <alignment/>
    </xf>
    <xf numFmtId="188" fontId="4" fillId="8" borderId="11" xfId="0" applyNumberFormat="1" applyFont="1" applyFill="1" applyBorder="1" applyAlignment="1">
      <alignment horizontal="center"/>
    </xf>
    <xf numFmtId="188" fontId="4" fillId="8" borderId="11" xfId="0" applyNumberFormat="1" applyFont="1" applyFill="1" applyBorder="1" applyAlignment="1">
      <alignment horizontal="center"/>
    </xf>
    <xf numFmtId="2" fontId="4" fillId="41" borderId="13" xfId="0" applyNumberFormat="1" applyFont="1" applyFill="1" applyBorder="1" applyAlignment="1">
      <alignment/>
    </xf>
    <xf numFmtId="0" fontId="52" fillId="38" borderId="0" xfId="0" applyFont="1" applyFill="1" applyAlignment="1">
      <alignment/>
    </xf>
    <xf numFmtId="0" fontId="0" fillId="52" borderId="0" xfId="0" applyFill="1" applyAlignment="1">
      <alignment/>
    </xf>
    <xf numFmtId="0" fontId="4" fillId="38" borderId="11" xfId="0" applyFont="1" applyFill="1" applyBorder="1" applyAlignment="1">
      <alignment wrapText="1"/>
    </xf>
    <xf numFmtId="188" fontId="53" fillId="52" borderId="13" xfId="0" applyNumberFormat="1" applyFont="1" applyFill="1" applyBorder="1" applyAlignment="1">
      <alignment/>
    </xf>
    <xf numFmtId="188" fontId="4" fillId="50" borderId="11" xfId="0" applyNumberFormat="1" applyFont="1" applyFill="1" applyBorder="1" applyAlignment="1">
      <alignment horizontal="center"/>
    </xf>
    <xf numFmtId="0" fontId="6" fillId="38" borderId="0" xfId="0" applyFont="1" applyFill="1" applyAlignment="1">
      <alignment/>
    </xf>
    <xf numFmtId="0" fontId="5" fillId="11" borderId="0" xfId="0" applyFont="1" applyFill="1" applyAlignment="1">
      <alignment horizontal="center"/>
    </xf>
    <xf numFmtId="188" fontId="4" fillId="47" borderId="11" xfId="0" applyNumberFormat="1" applyFont="1" applyFill="1" applyBorder="1" applyAlignment="1">
      <alignment horizontal="center"/>
    </xf>
    <xf numFmtId="0" fontId="5" fillId="50" borderId="0" xfId="0" applyFont="1" applyFill="1" applyAlignment="1">
      <alignment horizontal="center"/>
    </xf>
    <xf numFmtId="0" fontId="5" fillId="45" borderId="0" xfId="0" applyFont="1" applyFill="1" applyAlignment="1">
      <alignment horizontal="center"/>
    </xf>
    <xf numFmtId="188" fontId="53" fillId="53" borderId="11" xfId="0" applyNumberFormat="1" applyFont="1" applyFill="1" applyBorder="1" applyAlignment="1">
      <alignment horizontal="center"/>
    </xf>
    <xf numFmtId="188" fontId="53" fillId="53" borderId="11" xfId="0" applyNumberFormat="1" applyFont="1" applyFill="1" applyBorder="1" applyAlignment="1">
      <alignment/>
    </xf>
    <xf numFmtId="1" fontId="5" fillId="38" borderId="17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3" fillId="0" borderId="13" xfId="0" applyFont="1" applyBorder="1" applyAlignment="1">
      <alignment/>
    </xf>
    <xf numFmtId="188" fontId="4" fillId="0" borderId="17" xfId="0" applyNumberFormat="1" applyFont="1" applyBorder="1" applyAlignment="1">
      <alignment horizontal="center"/>
    </xf>
    <xf numFmtId="188" fontId="4" fillId="0" borderId="29" xfId="0" applyNumberFormat="1" applyFont="1" applyBorder="1" applyAlignment="1">
      <alignment/>
    </xf>
    <xf numFmtId="188" fontId="4" fillId="10" borderId="15" xfId="0" applyNumberFormat="1" applyFont="1" applyFill="1" applyBorder="1" applyAlignment="1">
      <alignment horizontal="center"/>
    </xf>
    <xf numFmtId="0" fontId="4" fillId="0" borderId="40" xfId="0" applyFont="1" applyBorder="1" applyAlignment="1">
      <alignment/>
    </xf>
    <xf numFmtId="188" fontId="4" fillId="0" borderId="14" xfId="0" applyNumberFormat="1" applyFont="1" applyBorder="1" applyAlignment="1">
      <alignment horizontal="right"/>
    </xf>
    <xf numFmtId="188" fontId="4" fillId="0" borderId="14" xfId="0" applyNumberFormat="1" applyFont="1" applyBorder="1" applyAlignment="1">
      <alignment/>
    </xf>
    <xf numFmtId="188" fontId="11" fillId="0" borderId="14" xfId="0" applyNumberFormat="1" applyFont="1" applyBorder="1" applyAlignment="1">
      <alignment/>
    </xf>
    <xf numFmtId="188" fontId="4" fillId="0" borderId="14" xfId="0" applyNumberFormat="1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188" fontId="4" fillId="33" borderId="42" xfId="0" applyNumberFormat="1" applyFont="1" applyFill="1" applyBorder="1" applyAlignment="1">
      <alignment horizontal="center"/>
    </xf>
    <xf numFmtId="188" fontId="4" fillId="0" borderId="40" xfId="0" applyNumberFormat="1" applyFont="1" applyBorder="1" applyAlignment="1">
      <alignment/>
    </xf>
    <xf numFmtId="188" fontId="4" fillId="38" borderId="40" xfId="0" applyNumberFormat="1" applyFont="1" applyFill="1" applyBorder="1" applyAlignment="1">
      <alignment/>
    </xf>
    <xf numFmtId="188" fontId="4" fillId="0" borderId="41" xfId="0" applyNumberFormat="1" applyFont="1" applyBorder="1" applyAlignment="1">
      <alignment/>
    </xf>
    <xf numFmtId="188" fontId="4" fillId="40" borderId="14" xfId="0" applyNumberFormat="1" applyFont="1" applyFill="1" applyBorder="1" applyAlignment="1">
      <alignment horizontal="center"/>
    </xf>
    <xf numFmtId="188" fontId="4" fillId="0" borderId="14" xfId="0" applyNumberFormat="1" applyFont="1" applyFill="1" applyBorder="1" applyAlignment="1">
      <alignment/>
    </xf>
    <xf numFmtId="188" fontId="4" fillId="9" borderId="14" xfId="0" applyNumberFormat="1" applyFont="1" applyFill="1" applyBorder="1" applyAlignment="1">
      <alignment horizontal="center"/>
    </xf>
    <xf numFmtId="188" fontId="4" fillId="34" borderId="14" xfId="0" applyNumberFormat="1" applyFont="1" applyFill="1" applyBorder="1" applyAlignment="1">
      <alignment horizontal="center"/>
    </xf>
    <xf numFmtId="188" fontId="4" fillId="35" borderId="14" xfId="0" applyNumberFormat="1" applyFont="1" applyFill="1" applyBorder="1" applyAlignment="1">
      <alignment horizontal="center"/>
    </xf>
    <xf numFmtId="188" fontId="4" fillId="18" borderId="14" xfId="0" applyNumberFormat="1" applyFont="1" applyFill="1" applyBorder="1" applyAlignment="1">
      <alignment horizontal="center"/>
    </xf>
    <xf numFmtId="188" fontId="4" fillId="49" borderId="1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1" xfId="0" applyFont="1" applyBorder="1" applyAlignment="1">
      <alignment/>
    </xf>
    <xf numFmtId="188" fontId="4" fillId="47" borderId="14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/>
    </xf>
    <xf numFmtId="0" fontId="6" fillId="38" borderId="27" xfId="0" applyFont="1" applyFill="1" applyBorder="1" applyAlignment="1">
      <alignment horizontal="center"/>
    </xf>
    <xf numFmtId="0" fontId="6" fillId="38" borderId="40" xfId="0" applyFont="1" applyFill="1" applyBorder="1" applyAlignment="1">
      <alignment horizontal="center"/>
    </xf>
    <xf numFmtId="0" fontId="5" fillId="52" borderId="11" xfId="0" applyFont="1" applyFill="1" applyBorder="1" applyAlignment="1">
      <alignment horizontal="center"/>
    </xf>
    <xf numFmtId="0" fontId="5" fillId="52" borderId="13" xfId="0" applyFont="1" applyFill="1" applyBorder="1" applyAlignment="1">
      <alignment horizontal="center"/>
    </xf>
    <xf numFmtId="0" fontId="5" fillId="52" borderId="21" xfId="0" applyFont="1" applyFill="1" applyBorder="1" applyAlignment="1">
      <alignment horizontal="center"/>
    </xf>
    <xf numFmtId="1" fontId="5" fillId="38" borderId="11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1" fontId="5" fillId="38" borderId="11" xfId="0" applyNumberFormat="1" applyFont="1" applyFill="1" applyBorder="1" applyAlignment="1">
      <alignment horizontal="center"/>
    </xf>
    <xf numFmtId="1" fontId="5" fillId="38" borderId="14" xfId="0" applyNumberFormat="1" applyFont="1" applyFill="1" applyBorder="1" applyAlignment="1">
      <alignment horizontal="center"/>
    </xf>
    <xf numFmtId="16" fontId="4" fillId="0" borderId="30" xfId="0" applyNumberFormat="1" applyFont="1" applyFill="1" applyBorder="1" applyAlignment="1">
      <alignment wrapText="1"/>
    </xf>
    <xf numFmtId="188" fontId="4" fillId="8" borderId="19" xfId="0" applyNumberFormat="1" applyFont="1" applyFill="1" applyBorder="1" applyAlignment="1">
      <alignment horizontal="center"/>
    </xf>
    <xf numFmtId="0" fontId="7" fillId="40" borderId="2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19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92" fontId="5" fillId="0" borderId="30" xfId="0" applyNumberFormat="1" applyFont="1" applyFill="1" applyBorder="1" applyAlignment="1">
      <alignment wrapText="1"/>
    </xf>
    <xf numFmtId="0" fontId="5" fillId="4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6" fillId="40" borderId="14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188" fontId="4" fillId="19" borderId="15" xfId="0" applyNumberFormat="1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6" fillId="4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39" borderId="11" xfId="0" applyFont="1" applyFill="1" applyBorder="1" applyAlignment="1">
      <alignment horizontal="center"/>
    </xf>
    <xf numFmtId="188" fontId="4" fillId="34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5" fillId="19" borderId="40" xfId="0" applyFont="1" applyFill="1" applyBorder="1" applyAlignment="1">
      <alignment horizontal="center"/>
    </xf>
    <xf numFmtId="0" fontId="12" fillId="19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5" fillId="40" borderId="11" xfId="0" applyNumberFormat="1" applyFont="1" applyFill="1" applyBorder="1" applyAlignment="1">
      <alignment horizontal="center"/>
    </xf>
    <xf numFmtId="1" fontId="6" fillId="40" borderId="40" xfId="0" applyNumberFormat="1" applyFont="1" applyFill="1" applyBorder="1" applyAlignment="1">
      <alignment horizontal="center"/>
    </xf>
    <xf numFmtId="1" fontId="5" fillId="40" borderId="14" xfId="0" applyNumberFormat="1" applyFont="1" applyFill="1" applyBorder="1" applyAlignment="1">
      <alignment horizontal="center"/>
    </xf>
    <xf numFmtId="1" fontId="5" fillId="44" borderId="11" xfId="0" applyNumberFormat="1" applyFont="1" applyFill="1" applyBorder="1" applyAlignment="1">
      <alignment horizontal="center"/>
    </xf>
    <xf numFmtId="0" fontId="5" fillId="44" borderId="11" xfId="0" applyFont="1" applyFill="1" applyBorder="1" applyAlignment="1">
      <alignment horizontal="center"/>
    </xf>
    <xf numFmtId="0" fontId="5" fillId="44" borderId="13" xfId="0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188" fontId="4" fillId="18" borderId="11" xfId="0" applyNumberFormat="1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2" fontId="0" fillId="39" borderId="0" xfId="0" applyNumberFormat="1" applyFill="1" applyAlignment="1">
      <alignment/>
    </xf>
    <xf numFmtId="0" fontId="4" fillId="39" borderId="14" xfId="0" applyFont="1" applyFill="1" applyBorder="1" applyAlignment="1">
      <alignment horizontal="center"/>
    </xf>
    <xf numFmtId="0" fontId="6" fillId="52" borderId="0" xfId="0" applyFont="1" applyFill="1" applyAlignment="1">
      <alignment/>
    </xf>
    <xf numFmtId="0" fontId="5" fillId="39" borderId="14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/>
    </xf>
    <xf numFmtId="0" fontId="6" fillId="47" borderId="0" xfId="0" applyFont="1" applyFill="1" applyAlignment="1">
      <alignment/>
    </xf>
    <xf numFmtId="0" fontId="5" fillId="47" borderId="11" xfId="0" applyFont="1" applyFill="1" applyBorder="1" applyAlignment="1">
      <alignment horizontal="center"/>
    </xf>
    <xf numFmtId="2" fontId="4" fillId="9" borderId="11" xfId="0" applyNumberFormat="1" applyFont="1" applyFill="1" applyBorder="1" applyAlignment="1">
      <alignment/>
    </xf>
    <xf numFmtId="0" fontId="5" fillId="9" borderId="11" xfId="0" applyFont="1" applyFill="1" applyBorder="1" applyAlignment="1">
      <alignment horizontal="center"/>
    </xf>
    <xf numFmtId="0" fontId="5" fillId="41" borderId="11" xfId="0" applyFont="1" applyFill="1" applyBorder="1" applyAlignment="1">
      <alignment horizontal="center"/>
    </xf>
    <xf numFmtId="188" fontId="4" fillId="41" borderId="11" xfId="0" applyNumberFormat="1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5" borderId="11" xfId="0" applyFont="1" applyFill="1" applyBorder="1" applyAlignment="1">
      <alignment horizontal="center"/>
    </xf>
    <xf numFmtId="0" fontId="5" fillId="45" borderId="13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188" fontId="4" fillId="35" borderId="11" xfId="0" applyNumberFormat="1" applyFont="1" applyFill="1" applyBorder="1" applyAlignment="1">
      <alignment horizontal="center"/>
    </xf>
    <xf numFmtId="1" fontId="7" fillId="49" borderId="17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" fontId="5" fillId="38" borderId="13" xfId="0" applyNumberFormat="1" applyFont="1" applyFill="1" applyBorder="1" applyAlignment="1">
      <alignment horizontal="center"/>
    </xf>
    <xf numFmtId="1" fontId="5" fillId="40" borderId="13" xfId="0" applyNumberFormat="1" applyFont="1" applyFill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88" fontId="4" fillId="14" borderId="11" xfId="0" applyNumberFormat="1" applyFont="1" applyFill="1" applyBorder="1" applyAlignment="1">
      <alignment horizontal="center"/>
    </xf>
    <xf numFmtId="1" fontId="5" fillId="14" borderId="13" xfId="0" applyNumberFormat="1" applyFont="1" applyFill="1" applyBorder="1" applyAlignment="1">
      <alignment horizontal="center"/>
    </xf>
    <xf numFmtId="1" fontId="5" fillId="39" borderId="13" xfId="0" applyNumberFormat="1" applyFont="1" applyFill="1" applyBorder="1" applyAlignment="1">
      <alignment horizontal="center"/>
    </xf>
    <xf numFmtId="2" fontId="4" fillId="17" borderId="13" xfId="0" applyNumberFormat="1" applyFont="1" applyFill="1" applyBorder="1" applyAlignment="1">
      <alignment/>
    </xf>
    <xf numFmtId="1" fontId="5" fillId="17" borderId="13" xfId="0" applyNumberFormat="1" applyFont="1" applyFill="1" applyBorder="1" applyAlignment="1">
      <alignment horizontal="center"/>
    </xf>
    <xf numFmtId="0" fontId="6" fillId="9" borderId="4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9" borderId="13" xfId="0" applyFont="1" applyFill="1" applyBorder="1" applyAlignment="1">
      <alignment horizontal="center"/>
    </xf>
    <xf numFmtId="0" fontId="10" fillId="50" borderId="0" xfId="0" applyFont="1" applyFill="1" applyAlignment="1">
      <alignment/>
    </xf>
    <xf numFmtId="0" fontId="5" fillId="50" borderId="13" xfId="0" applyFont="1" applyFill="1" applyBorder="1" applyAlignment="1">
      <alignment horizontal="center"/>
    </xf>
    <xf numFmtId="188" fontId="4" fillId="3" borderId="43" xfId="0" applyNumberFormat="1" applyFont="1" applyFill="1" applyBorder="1" applyAlignment="1">
      <alignment horizontal="center"/>
    </xf>
    <xf numFmtId="188" fontId="4" fillId="0" borderId="15" xfId="0" applyNumberFormat="1" applyFont="1" applyFill="1" applyBorder="1" applyAlignment="1">
      <alignment horizontal="center"/>
    </xf>
    <xf numFmtId="0" fontId="6" fillId="40" borderId="29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6" fillId="40" borderId="41" xfId="0" applyFont="1" applyFill="1" applyBorder="1" applyAlignment="1">
      <alignment horizontal="center"/>
    </xf>
    <xf numFmtId="0" fontId="6" fillId="40" borderId="11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5" fillId="38" borderId="21" xfId="0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1" fontId="7" fillId="38" borderId="11" xfId="0" applyNumberFormat="1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/>
    </xf>
    <xf numFmtId="1" fontId="12" fillId="38" borderId="11" xfId="0" applyNumberFormat="1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/>
    </xf>
    <xf numFmtId="1" fontId="7" fillId="38" borderId="14" xfId="0" applyNumberFormat="1" applyFont="1" applyFill="1" applyBorder="1" applyAlignment="1">
      <alignment horizontal="center" vertical="center"/>
    </xf>
    <xf numFmtId="1" fontId="5" fillId="38" borderId="14" xfId="0" applyNumberFormat="1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1" fontId="7" fillId="38" borderId="17" xfId="0" applyNumberFormat="1" applyFont="1" applyFill="1" applyBorder="1" applyAlignment="1">
      <alignment horizontal="center"/>
    </xf>
    <xf numFmtId="1" fontId="4" fillId="38" borderId="17" xfId="0" applyNumberFormat="1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/>
    </xf>
    <xf numFmtId="0" fontId="12" fillId="38" borderId="11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1" fontId="0" fillId="38" borderId="13" xfId="0" applyNumberFormat="1" applyFill="1" applyBorder="1" applyAlignment="1">
      <alignment horizontal="center"/>
    </xf>
    <xf numFmtId="0" fontId="0" fillId="38" borderId="13" xfId="0" applyFill="1" applyBorder="1" applyAlignment="1">
      <alignment/>
    </xf>
    <xf numFmtId="0" fontId="5" fillId="38" borderId="27" xfId="0" applyFont="1" applyFill="1" applyBorder="1" applyAlignment="1">
      <alignment horizontal="center"/>
    </xf>
    <xf numFmtId="1" fontId="6" fillId="38" borderId="27" xfId="0" applyNumberFormat="1" applyFont="1" applyFill="1" applyBorder="1" applyAlignment="1">
      <alignment horizontal="center"/>
    </xf>
    <xf numFmtId="0" fontId="7" fillId="38" borderId="27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7" fillId="38" borderId="40" xfId="0" applyFont="1" applyFill="1" applyBorder="1" applyAlignment="1">
      <alignment horizontal="center"/>
    </xf>
    <xf numFmtId="0" fontId="6" fillId="38" borderId="41" xfId="0" applyFont="1" applyFill="1" applyBorder="1" applyAlignment="1">
      <alignment horizontal="center"/>
    </xf>
    <xf numFmtId="0" fontId="5" fillId="38" borderId="11" xfId="0" applyFont="1" applyFill="1" applyBorder="1" applyAlignment="1">
      <alignment/>
    </xf>
    <xf numFmtId="1" fontId="4" fillId="38" borderId="13" xfId="0" applyNumberFormat="1" applyFont="1" applyFill="1" applyBorder="1" applyAlignment="1">
      <alignment horizontal="center"/>
    </xf>
    <xf numFmtId="1" fontId="4" fillId="38" borderId="11" xfId="0" applyNumberFormat="1" applyFont="1" applyFill="1" applyBorder="1" applyAlignment="1">
      <alignment horizontal="center"/>
    </xf>
    <xf numFmtId="1" fontId="4" fillId="38" borderId="17" xfId="0" applyNumberFormat="1" applyFont="1" applyFill="1" applyBorder="1" applyAlignment="1">
      <alignment horizontal="center"/>
    </xf>
    <xf numFmtId="1" fontId="5" fillId="52" borderId="11" xfId="0" applyNumberFormat="1" applyFont="1" applyFill="1" applyBorder="1" applyAlignment="1">
      <alignment horizontal="center"/>
    </xf>
    <xf numFmtId="1" fontId="7" fillId="52" borderId="11" xfId="0" applyNumberFormat="1" applyFont="1" applyFill="1" applyBorder="1" applyAlignment="1">
      <alignment horizontal="center" vertical="center"/>
    </xf>
    <xf numFmtId="1" fontId="4" fillId="52" borderId="11" xfId="0" applyNumberFormat="1" applyFont="1" applyFill="1" applyBorder="1" applyAlignment="1">
      <alignment horizontal="center"/>
    </xf>
    <xf numFmtId="0" fontId="5" fillId="52" borderId="21" xfId="0" applyFont="1" applyFill="1" applyBorder="1" applyAlignment="1">
      <alignment horizontal="center"/>
    </xf>
    <xf numFmtId="0" fontId="5" fillId="52" borderId="14" xfId="0" applyFont="1" applyFill="1" applyBorder="1" applyAlignment="1">
      <alignment horizontal="center"/>
    </xf>
    <xf numFmtId="1" fontId="4" fillId="52" borderId="13" xfId="0" applyNumberFormat="1" applyFont="1" applyFill="1" applyBorder="1" applyAlignment="1">
      <alignment horizontal="center"/>
    </xf>
    <xf numFmtId="1" fontId="5" fillId="52" borderId="13" xfId="0" applyNumberFormat="1" applyFont="1" applyFill="1" applyBorder="1" applyAlignment="1">
      <alignment horizontal="center"/>
    </xf>
    <xf numFmtId="1" fontId="5" fillId="52" borderId="14" xfId="0" applyNumberFormat="1" applyFont="1" applyFill="1" applyBorder="1" applyAlignment="1">
      <alignment horizontal="center"/>
    </xf>
    <xf numFmtId="1" fontId="7" fillId="52" borderId="14" xfId="0" applyNumberFormat="1" applyFont="1" applyFill="1" applyBorder="1" applyAlignment="1">
      <alignment horizontal="center" vertical="center"/>
    </xf>
    <xf numFmtId="0" fontId="6" fillId="52" borderId="11" xfId="0" applyFont="1" applyFill="1" applyBorder="1" applyAlignment="1">
      <alignment horizontal="center"/>
    </xf>
    <xf numFmtId="0" fontId="7" fillId="52" borderId="11" xfId="0" applyFont="1" applyFill="1" applyBorder="1" applyAlignment="1">
      <alignment horizontal="center" vertical="center"/>
    </xf>
    <xf numFmtId="0" fontId="4" fillId="52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1" fontId="6" fillId="52" borderId="40" xfId="0" applyNumberFormat="1" applyFont="1" applyFill="1" applyBorder="1" applyAlignment="1">
      <alignment horizontal="center"/>
    </xf>
    <xf numFmtId="0" fontId="0" fillId="38" borderId="14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72"/>
  <sheetViews>
    <sheetView tabSelected="1" view="pageBreakPreview" zoomScale="70" zoomScaleNormal="55" zoomScaleSheetLayoutView="70" zoomScalePageLayoutView="0" workbookViewId="0" topLeftCell="A20">
      <pane xSplit="4" topLeftCell="FS1" activePane="topRight" state="frozen"/>
      <selection pane="topLeft" activeCell="A1" sqref="A1:IV42"/>
      <selection pane="topRight" activeCell="HB44" sqref="HB44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7.28125" style="0" customWidth="1"/>
    <col min="4" max="4" width="17.00390625" style="0" customWidth="1"/>
    <col min="5" max="5" width="10.57421875" style="0" customWidth="1"/>
    <col min="6" max="6" width="9.8515625" style="0" customWidth="1"/>
    <col min="7" max="7" width="9.57421875" style="0" customWidth="1"/>
    <col min="8" max="8" width="10.57421875" style="0" customWidth="1"/>
    <col min="9" max="9" width="8.421875" style="0" customWidth="1"/>
    <col min="10" max="10" width="11.00390625" style="0" customWidth="1"/>
    <col min="11" max="11" width="10.28125" style="0" customWidth="1"/>
    <col min="12" max="12" width="12.00390625" style="0" customWidth="1"/>
    <col min="13" max="14" width="11.00390625" style="0" customWidth="1"/>
    <col min="15" max="15" width="10.421875" style="0" customWidth="1"/>
    <col min="16" max="16" width="10.7109375" style="0" customWidth="1"/>
    <col min="17" max="17" width="10.140625" style="0" customWidth="1"/>
    <col min="18" max="18" width="10.00390625" style="0" customWidth="1"/>
    <col min="19" max="19" width="7.421875" style="0" customWidth="1"/>
    <col min="20" max="20" width="11.28125" style="38" customWidth="1"/>
    <col min="21" max="21" width="11.140625" style="38" customWidth="1"/>
    <col min="22" max="22" width="11.00390625" style="38" customWidth="1"/>
    <col min="23" max="23" width="9.7109375" style="38" customWidth="1"/>
    <col min="24" max="24" width="7.7109375" style="38" customWidth="1"/>
    <col min="25" max="25" width="10.00390625" style="0" customWidth="1"/>
    <col min="26" max="26" width="9.8515625" style="0" customWidth="1"/>
    <col min="27" max="27" width="10.140625" style="0" customWidth="1"/>
    <col min="28" max="28" width="11.140625" style="0" customWidth="1"/>
    <col min="29" max="29" width="7.28125" style="0" customWidth="1"/>
    <col min="30" max="30" width="10.57421875" style="0" customWidth="1"/>
    <col min="31" max="32" width="10.140625" style="0" customWidth="1"/>
    <col min="33" max="33" width="11.28125" style="0" customWidth="1"/>
    <col min="34" max="34" width="7.57421875" style="0" customWidth="1"/>
    <col min="35" max="35" width="10.7109375" style="0" customWidth="1"/>
    <col min="36" max="36" width="10.421875" style="0" customWidth="1"/>
    <col min="37" max="37" width="10.00390625" style="0" customWidth="1"/>
    <col min="38" max="38" width="10.57421875" style="0" customWidth="1"/>
    <col min="39" max="39" width="7.7109375" style="0" customWidth="1"/>
    <col min="40" max="40" width="11.57421875" style="0" customWidth="1"/>
    <col min="41" max="42" width="10.00390625" style="0" customWidth="1"/>
    <col min="43" max="43" width="11.421875" style="0" customWidth="1"/>
    <col min="44" max="44" width="9.140625" style="0" customWidth="1"/>
    <col min="45" max="45" width="11.28125" style="0" customWidth="1"/>
    <col min="46" max="46" width="9.7109375" style="0" customWidth="1"/>
    <col min="47" max="47" width="10.57421875" style="0" customWidth="1"/>
    <col min="48" max="48" width="10.421875" style="0" customWidth="1"/>
    <col min="49" max="49" width="7.421875" style="0" customWidth="1"/>
    <col min="50" max="50" width="11.421875" style="0" customWidth="1"/>
    <col min="51" max="51" width="10.00390625" style="0" customWidth="1"/>
    <col min="52" max="52" width="10.140625" style="0" customWidth="1"/>
    <col min="53" max="53" width="10.7109375" style="0" customWidth="1"/>
    <col min="54" max="54" width="7.421875" style="13" customWidth="1"/>
    <col min="55" max="55" width="11.7109375" style="0" customWidth="1"/>
    <col min="56" max="56" width="10.8515625" style="0" customWidth="1"/>
    <col min="57" max="57" width="11.421875" style="0" customWidth="1"/>
    <col min="58" max="58" width="10.421875" style="0" customWidth="1"/>
    <col min="59" max="59" width="7.421875" style="50" customWidth="1"/>
    <col min="60" max="60" width="12.00390625" style="0" customWidth="1"/>
    <col min="61" max="62" width="10.140625" style="0" customWidth="1"/>
    <col min="63" max="63" width="10.421875" style="0" customWidth="1"/>
    <col min="64" max="64" width="7.57421875" style="0" customWidth="1"/>
    <col min="65" max="65" width="9.7109375" style="0" customWidth="1"/>
    <col min="66" max="66" width="9.8515625" style="0" customWidth="1"/>
    <col min="67" max="67" width="10.7109375" style="0" customWidth="1"/>
    <col min="68" max="68" width="10.140625" style="0" customWidth="1"/>
    <col min="69" max="69" width="7.8515625" style="0" customWidth="1"/>
    <col min="70" max="71" width="9.00390625" style="0" customWidth="1"/>
    <col min="72" max="72" width="9.57421875" style="0" customWidth="1"/>
    <col min="73" max="73" width="9.28125" style="0" customWidth="1"/>
    <col min="74" max="74" width="7.8515625" style="0" customWidth="1"/>
    <col min="75" max="75" width="9.57421875" style="0" customWidth="1"/>
    <col min="76" max="76" width="9.00390625" style="0" customWidth="1"/>
    <col min="77" max="77" width="9.28125" style="0" customWidth="1"/>
    <col min="78" max="78" width="9.7109375" style="0" customWidth="1"/>
    <col min="79" max="79" width="7.8515625" style="0" customWidth="1"/>
    <col min="80" max="80" width="10.8515625" style="0" customWidth="1"/>
    <col min="81" max="81" width="10.00390625" style="0" customWidth="1"/>
    <col min="82" max="82" width="11.00390625" style="0" customWidth="1"/>
    <col min="83" max="83" width="9.28125" style="0" customWidth="1"/>
    <col min="84" max="84" width="7.8515625" style="0" customWidth="1"/>
    <col min="85" max="85" width="9.421875" style="0" customWidth="1"/>
    <col min="86" max="87" width="9.57421875" style="0" customWidth="1"/>
    <col min="88" max="88" width="9.421875" style="0" customWidth="1"/>
    <col min="89" max="89" width="7.8515625" style="0" customWidth="1"/>
    <col min="90" max="90" width="9.421875" style="0" customWidth="1"/>
    <col min="91" max="91" width="9.7109375" style="0" customWidth="1"/>
    <col min="92" max="92" width="9.28125" style="0" customWidth="1"/>
    <col min="93" max="93" width="9.421875" style="0" customWidth="1"/>
    <col min="94" max="94" width="7.8515625" style="0" customWidth="1"/>
    <col min="95" max="95" width="9.57421875" style="0" customWidth="1"/>
    <col min="96" max="97" width="10.00390625" style="0" customWidth="1"/>
    <col min="98" max="98" width="9.00390625" style="0" customWidth="1"/>
    <col min="99" max="99" width="7.8515625" style="0" customWidth="1"/>
    <col min="100" max="100" width="9.57421875" style="0" customWidth="1"/>
    <col min="101" max="101" width="10.00390625" style="0" customWidth="1"/>
    <col min="102" max="102" width="9.00390625" style="0" customWidth="1"/>
    <col min="103" max="103" width="10.00390625" style="0" customWidth="1"/>
    <col min="104" max="104" width="8.57421875" style="0" customWidth="1"/>
    <col min="105" max="105" width="9.00390625" style="0" customWidth="1"/>
    <col min="106" max="106" width="10.00390625" style="0" customWidth="1"/>
    <col min="107" max="108" width="9.28125" style="0" customWidth="1"/>
    <col min="109" max="114" width="9.140625" style="0" customWidth="1"/>
    <col min="115" max="148" width="9.140625" style="0" hidden="1" customWidth="1"/>
    <col min="149" max="149" width="9.00390625" style="0" hidden="1" customWidth="1"/>
    <col min="150" max="151" width="8.8515625" style="0" hidden="1" customWidth="1"/>
    <col min="152" max="152" width="9.140625" style="0" hidden="1" customWidth="1"/>
    <col min="153" max="153" width="8.7109375" style="0" hidden="1" customWidth="1"/>
    <col min="154" max="154" width="7.8515625" style="0" hidden="1" customWidth="1"/>
    <col min="155" max="155" width="9.00390625" style="0" hidden="1" customWidth="1"/>
    <col min="156" max="156" width="8.57421875" style="0" hidden="1" customWidth="1"/>
    <col min="157" max="157" width="11.00390625" style="0" hidden="1" customWidth="1"/>
    <col min="158" max="158" width="9.00390625" style="0" hidden="1" customWidth="1"/>
    <col min="159" max="159" width="7.28125" style="0" hidden="1" customWidth="1"/>
    <col min="160" max="160" width="10.8515625" style="0" hidden="1" customWidth="1"/>
    <col min="161" max="161" width="10.421875" style="0" hidden="1" customWidth="1"/>
    <col min="162" max="162" width="9.7109375" style="0" hidden="1" customWidth="1"/>
    <col min="163" max="163" width="9.28125" style="0" hidden="1" customWidth="1"/>
    <col min="164" max="164" width="5.7109375" style="0" hidden="1" customWidth="1"/>
    <col min="165" max="165" width="10.140625" style="0" hidden="1" customWidth="1"/>
    <col min="166" max="166" width="9.28125" style="0" hidden="1" customWidth="1"/>
    <col min="167" max="167" width="12.8515625" style="0" hidden="1" customWidth="1"/>
    <col min="168" max="168" width="9.28125" style="0" hidden="1" customWidth="1"/>
    <col min="169" max="169" width="6.00390625" style="0" hidden="1" customWidth="1"/>
    <col min="170" max="170" width="9.7109375" style="0" hidden="1" customWidth="1"/>
    <col min="171" max="171" width="10.421875" style="0" hidden="1" customWidth="1"/>
    <col min="172" max="172" width="10.7109375" style="0" hidden="1" customWidth="1"/>
    <col min="173" max="173" width="10.8515625" style="0" hidden="1" customWidth="1"/>
    <col min="174" max="174" width="12.28125" style="0" hidden="1" customWidth="1"/>
    <col min="175" max="175" width="7.8515625" style="262" customWidth="1"/>
    <col min="176" max="176" width="6.8515625" style="262" customWidth="1"/>
    <col min="177" max="177" width="7.8515625" style="262" customWidth="1"/>
    <col min="178" max="178" width="5.421875" style="262" customWidth="1"/>
    <col min="179" max="179" width="6.8515625" style="262" customWidth="1"/>
    <col min="180" max="180" width="6.28125" style="262" customWidth="1"/>
    <col min="181" max="181" width="6.140625" style="262" customWidth="1"/>
    <col min="182" max="182" width="4.8515625" style="262" customWidth="1"/>
    <col min="183" max="183" width="6.140625" style="262" customWidth="1"/>
    <col min="184" max="185" width="6.421875" style="262" customWidth="1"/>
    <col min="186" max="186" width="6.140625" style="262" customWidth="1"/>
    <col min="187" max="187" width="6.28125" style="262" customWidth="1"/>
    <col min="188" max="188" width="6.00390625" style="262" customWidth="1"/>
    <col min="189" max="193" width="6.28125" style="262" customWidth="1"/>
    <col min="194" max="196" width="5.421875" style="262" customWidth="1"/>
    <col min="197" max="208" width="5.421875" style="262" hidden="1" customWidth="1"/>
    <col min="209" max="209" width="8.57421875" style="176" customWidth="1"/>
    <col min="210" max="210" width="12.7109375" style="176" customWidth="1"/>
    <col min="211" max="211" width="7.28125" style="0" hidden="1" customWidth="1"/>
    <col min="212" max="227" width="9.140625" style="0" hidden="1" customWidth="1"/>
    <col min="228" max="228" width="6.28125" style="0" hidden="1" customWidth="1"/>
    <col min="229" max="229" width="7.8515625" style="0" hidden="1" customWidth="1"/>
    <col min="230" max="230" width="10.140625" style="0" hidden="1" customWidth="1"/>
    <col min="231" max="231" width="9.140625" style="0" hidden="1" customWidth="1"/>
    <col min="232" max="232" width="9.140625" style="0" customWidth="1"/>
  </cols>
  <sheetData>
    <row r="1" spans="6:105" ht="34.5" customHeight="1" thickBot="1">
      <c r="F1" s="15" t="s">
        <v>80</v>
      </c>
      <c r="G1" s="5"/>
      <c r="H1" s="3"/>
      <c r="I1" s="4"/>
      <c r="J1" s="4"/>
      <c r="K1" s="4"/>
      <c r="L1" s="4"/>
      <c r="M1" s="4"/>
      <c r="BH1" s="334"/>
      <c r="CV1" s="176"/>
      <c r="DA1" s="334"/>
    </row>
    <row r="2" spans="5:174" ht="21" customHeight="1" thickBot="1">
      <c r="E2" s="3">
        <v>1</v>
      </c>
      <c r="F2" s="4"/>
      <c r="G2" s="14"/>
      <c r="H2" s="3"/>
      <c r="I2" s="4"/>
      <c r="J2" s="4"/>
      <c r="K2" s="3">
        <v>2</v>
      </c>
      <c r="L2" s="4"/>
      <c r="M2" s="4"/>
      <c r="O2" s="3">
        <v>3</v>
      </c>
      <c r="T2" s="63">
        <v>4</v>
      </c>
      <c r="Y2" s="3">
        <v>5</v>
      </c>
      <c r="AD2" s="3">
        <v>6</v>
      </c>
      <c r="AI2" s="3">
        <v>7</v>
      </c>
      <c r="AM2" s="213">
        <v>2.94</v>
      </c>
      <c r="AN2" s="3">
        <v>8</v>
      </c>
      <c r="AO2" s="188"/>
      <c r="AP2" s="188" t="s">
        <v>43</v>
      </c>
      <c r="AQ2" s="209"/>
      <c r="AR2" s="176">
        <v>6.36</v>
      </c>
      <c r="AS2" s="3">
        <v>9</v>
      </c>
      <c r="AU2" s="37"/>
      <c r="AV2" s="3"/>
      <c r="AX2" s="240">
        <v>10</v>
      </c>
      <c r="AZ2" s="191">
        <v>4.9</v>
      </c>
      <c r="BA2" s="110">
        <v>4.4</v>
      </c>
      <c r="BC2" s="3">
        <v>11</v>
      </c>
      <c r="BE2" s="241">
        <v>2.25</v>
      </c>
      <c r="BF2" s="176">
        <v>2.36</v>
      </c>
      <c r="BH2">
        <v>12</v>
      </c>
      <c r="BK2" s="213">
        <v>2.4</v>
      </c>
      <c r="BL2">
        <v>2.3</v>
      </c>
      <c r="BM2" s="191">
        <v>13</v>
      </c>
      <c r="BN2" s="215" t="s">
        <v>43</v>
      </c>
      <c r="BO2" s="427">
        <v>7.7</v>
      </c>
      <c r="BP2" s="178">
        <v>4.3</v>
      </c>
      <c r="BQ2" s="2">
        <v>7</v>
      </c>
      <c r="BR2" s="429">
        <v>14</v>
      </c>
      <c r="BS2" s="38"/>
      <c r="BT2" s="191">
        <v>7.3</v>
      </c>
      <c r="BU2" s="138" t="s">
        <v>43</v>
      </c>
      <c r="BV2" s="433">
        <v>4.1</v>
      </c>
      <c r="BW2" s="191">
        <v>15</v>
      </c>
      <c r="BZ2" s="218"/>
      <c r="CA2" s="191"/>
      <c r="CB2">
        <v>16</v>
      </c>
      <c r="CC2" s="245">
        <v>3.1</v>
      </c>
      <c r="CD2" s="176"/>
      <c r="CE2" s="218"/>
      <c r="CF2" s="188">
        <v>2.2</v>
      </c>
      <c r="CG2">
        <v>17</v>
      </c>
      <c r="CH2">
        <v>2.2</v>
      </c>
      <c r="CI2" s="138">
        <v>2.06</v>
      </c>
      <c r="CJ2" s="296">
        <v>2.3</v>
      </c>
      <c r="CL2">
        <v>18</v>
      </c>
      <c r="CM2" s="110">
        <v>3.11</v>
      </c>
      <c r="CN2" s="251">
        <v>7.6</v>
      </c>
      <c r="CO2" s="250">
        <v>6.77</v>
      </c>
      <c r="CP2" s="249">
        <v>5.5</v>
      </c>
      <c r="CQ2">
        <v>19</v>
      </c>
      <c r="CS2" s="322">
        <v>4.64</v>
      </c>
      <c r="CT2" s="324">
        <v>5.68</v>
      </c>
      <c r="CV2" s="37">
        <v>20</v>
      </c>
      <c r="CY2" s="213">
        <v>5.46</v>
      </c>
      <c r="DA2">
        <v>21</v>
      </c>
      <c r="DB2" s="463">
        <v>6.5</v>
      </c>
      <c r="DF2">
        <v>22</v>
      </c>
      <c r="DH2" s="176"/>
      <c r="DJ2" s="324">
        <v>4.17</v>
      </c>
      <c r="DK2">
        <v>23</v>
      </c>
      <c r="DP2">
        <v>24</v>
      </c>
      <c r="DU2">
        <v>25</v>
      </c>
      <c r="DZ2">
        <v>26</v>
      </c>
      <c r="EE2">
        <v>27</v>
      </c>
      <c r="EJ2">
        <v>28</v>
      </c>
      <c r="EL2" s="333"/>
      <c r="EO2" s="334">
        <v>29</v>
      </c>
      <c r="ET2" s="2">
        <v>30</v>
      </c>
      <c r="EU2" s="3">
        <v>2.56</v>
      </c>
      <c r="EX2" s="223">
        <v>2.9</v>
      </c>
      <c r="EY2" s="2">
        <v>31</v>
      </c>
      <c r="EZ2" s="3">
        <v>3.8</v>
      </c>
      <c r="FB2" s="338">
        <v>5.02</v>
      </c>
      <c r="FC2" s="223">
        <v>7.18</v>
      </c>
      <c r="FD2" s="232">
        <v>32</v>
      </c>
      <c r="FE2" s="341">
        <v>4.89</v>
      </c>
      <c r="FF2" s="342">
        <v>5.55</v>
      </c>
      <c r="FG2" s="232"/>
      <c r="FH2" s="339">
        <v>7.16</v>
      </c>
      <c r="FI2" s="232">
        <v>33</v>
      </c>
      <c r="FJ2" s="232"/>
      <c r="FK2" s="232"/>
      <c r="FL2" s="232"/>
      <c r="FM2" s="232"/>
      <c r="FN2" s="232">
        <v>34</v>
      </c>
      <c r="FO2" s="232"/>
      <c r="FP2" s="232"/>
      <c r="FQ2" s="232"/>
      <c r="FR2" s="232"/>
    </row>
    <row r="3" spans="1:232" ht="97.5" customHeight="1" thickBot="1">
      <c r="A3" s="12"/>
      <c r="B3" s="16" t="s">
        <v>0</v>
      </c>
      <c r="C3" s="16" t="s">
        <v>1</v>
      </c>
      <c r="D3" s="36" t="s">
        <v>11</v>
      </c>
      <c r="E3" s="393" t="s">
        <v>81</v>
      </c>
      <c r="F3" s="286"/>
      <c r="G3" s="132">
        <v>7.1</v>
      </c>
      <c r="H3" s="90">
        <v>2.7</v>
      </c>
      <c r="I3" s="128">
        <v>5</v>
      </c>
      <c r="J3" s="162" t="s">
        <v>84</v>
      </c>
      <c r="K3" s="162"/>
      <c r="L3" s="90">
        <v>3.5</v>
      </c>
      <c r="M3" s="99">
        <v>3</v>
      </c>
      <c r="N3" s="128">
        <v>1.7</v>
      </c>
      <c r="O3" s="162" t="s">
        <v>87</v>
      </c>
      <c r="P3" s="160">
        <v>4.4</v>
      </c>
      <c r="Q3" s="187">
        <v>7.3</v>
      </c>
      <c r="R3" s="236">
        <v>1.2</v>
      </c>
      <c r="S3" s="80">
        <v>10.6</v>
      </c>
      <c r="T3" s="162" t="s">
        <v>88</v>
      </c>
      <c r="U3" s="187">
        <v>3.8</v>
      </c>
      <c r="V3" s="186">
        <v>5.2</v>
      </c>
      <c r="W3" s="164">
        <v>1.4</v>
      </c>
      <c r="X3" s="80">
        <v>7.2</v>
      </c>
      <c r="Y3" s="401" t="s">
        <v>89</v>
      </c>
      <c r="Z3" s="165">
        <v>0.9</v>
      </c>
      <c r="AA3" s="202">
        <v>4.4</v>
      </c>
      <c r="AB3" s="31">
        <v>5.9</v>
      </c>
      <c r="AC3" s="237">
        <v>2.8</v>
      </c>
      <c r="AD3" s="166" t="s">
        <v>90</v>
      </c>
      <c r="AE3" s="166">
        <v>3.4</v>
      </c>
      <c r="AF3" s="40">
        <v>6.13</v>
      </c>
      <c r="AG3" s="204">
        <v>2.59</v>
      </c>
      <c r="AH3" s="238">
        <v>5.1</v>
      </c>
      <c r="AI3" s="203" t="s">
        <v>91</v>
      </c>
      <c r="AJ3" s="207">
        <v>4.1</v>
      </c>
      <c r="AK3" s="206"/>
      <c r="AL3" s="31">
        <v>3.42</v>
      </c>
      <c r="AM3" s="102">
        <v>2.85</v>
      </c>
      <c r="AN3" s="170" t="s">
        <v>92</v>
      </c>
      <c r="AO3" s="290">
        <v>0.99</v>
      </c>
      <c r="AP3" s="64">
        <v>5.69</v>
      </c>
      <c r="AQ3" s="41">
        <v>7.22</v>
      </c>
      <c r="AR3" s="107">
        <v>4.73</v>
      </c>
      <c r="AS3" s="170" t="s">
        <v>93</v>
      </c>
      <c r="AT3" s="30">
        <v>3.06</v>
      </c>
      <c r="AU3" s="107">
        <v>4.74</v>
      </c>
      <c r="AV3" s="108">
        <v>7.51</v>
      </c>
      <c r="AW3" s="102">
        <v>5.97</v>
      </c>
      <c r="AX3" s="170" t="s">
        <v>94</v>
      </c>
      <c r="AY3" s="44">
        <v>2.03</v>
      </c>
      <c r="AZ3" s="43">
        <v>11.24</v>
      </c>
      <c r="BA3" s="175">
        <v>6.4</v>
      </c>
      <c r="BB3" s="173">
        <v>5.82</v>
      </c>
      <c r="BC3" s="177" t="s">
        <v>95</v>
      </c>
      <c r="BD3" s="44">
        <v>7.9</v>
      </c>
      <c r="BE3" s="102">
        <v>3</v>
      </c>
      <c r="BF3" s="211">
        <v>4.7</v>
      </c>
      <c r="BG3" s="111">
        <v>2.1</v>
      </c>
      <c r="BH3" s="177" t="s">
        <v>97</v>
      </c>
      <c r="BI3" s="112">
        <v>2.8</v>
      </c>
      <c r="BJ3" s="293">
        <v>2.6</v>
      </c>
      <c r="BK3" s="139">
        <v>3</v>
      </c>
      <c r="BL3" s="211">
        <v>2.5</v>
      </c>
      <c r="BM3" s="177" t="s">
        <v>98</v>
      </c>
      <c r="BN3" s="44">
        <v>5.2</v>
      </c>
      <c r="BO3" s="292">
        <v>6.6</v>
      </c>
      <c r="BP3" s="214">
        <v>11.1</v>
      </c>
      <c r="BQ3" s="113">
        <v>6.6</v>
      </c>
      <c r="BR3" s="177" t="s">
        <v>99</v>
      </c>
      <c r="BS3" s="180">
        <v>7</v>
      </c>
      <c r="BT3" s="193">
        <v>5.9</v>
      </c>
      <c r="BU3" s="32">
        <v>1.6</v>
      </c>
      <c r="BV3" s="175">
        <v>5.4</v>
      </c>
      <c r="BW3" s="177" t="s">
        <v>100</v>
      </c>
      <c r="BX3" s="182">
        <v>5.87</v>
      </c>
      <c r="BY3" s="139">
        <v>0.93</v>
      </c>
      <c r="BZ3" s="32">
        <v>2.43</v>
      </c>
      <c r="CA3" s="435">
        <v>4.14</v>
      </c>
      <c r="CB3" s="217" t="s">
        <v>102</v>
      </c>
      <c r="CC3" s="244">
        <v>1.66</v>
      </c>
      <c r="CD3" s="292">
        <v>7.74</v>
      </c>
      <c r="CE3" s="32">
        <v>6.03</v>
      </c>
      <c r="CF3" s="69">
        <v>3.45</v>
      </c>
      <c r="CG3" s="177" t="s">
        <v>103</v>
      </c>
      <c r="CH3" s="246">
        <v>5.2</v>
      </c>
      <c r="CI3" s="107">
        <v>2.05</v>
      </c>
      <c r="CJ3" s="247">
        <v>3.31</v>
      </c>
      <c r="CK3" s="233">
        <v>6.8</v>
      </c>
      <c r="CL3" s="177" t="s">
        <v>104</v>
      </c>
      <c r="CM3" s="73"/>
      <c r="CN3" s="52">
        <v>4.82</v>
      </c>
      <c r="CO3" s="74">
        <v>6.08</v>
      </c>
      <c r="CP3" s="196">
        <v>5.2</v>
      </c>
      <c r="CQ3" s="177" t="s">
        <v>105</v>
      </c>
      <c r="CR3" s="73">
        <v>2.52</v>
      </c>
      <c r="CS3" s="52">
        <v>5.13</v>
      </c>
      <c r="CT3" s="74">
        <v>7.1</v>
      </c>
      <c r="CU3" s="102">
        <v>3.24</v>
      </c>
      <c r="CV3" s="177" t="s">
        <v>106</v>
      </c>
      <c r="CW3" s="458">
        <v>4.79</v>
      </c>
      <c r="CX3" s="252">
        <v>3.92</v>
      </c>
      <c r="CY3" s="74">
        <v>2.49</v>
      </c>
      <c r="CZ3" s="102">
        <v>4.23</v>
      </c>
      <c r="DA3" s="177" t="s">
        <v>107</v>
      </c>
      <c r="DB3" s="222">
        <v>3.45</v>
      </c>
      <c r="DC3" s="303">
        <v>5.5</v>
      </c>
      <c r="DD3" s="74">
        <v>9.51</v>
      </c>
      <c r="DE3" s="102">
        <v>7.63</v>
      </c>
      <c r="DF3" s="177" t="s">
        <v>108</v>
      </c>
      <c r="DG3" s="222">
        <v>3.38</v>
      </c>
      <c r="DH3" s="303">
        <v>5.57</v>
      </c>
      <c r="DI3" s="74">
        <v>6.29</v>
      </c>
      <c r="DJ3" s="102">
        <v>4.86</v>
      </c>
      <c r="DK3" s="235" t="s">
        <v>67</v>
      </c>
      <c r="DL3" s="235">
        <v>2</v>
      </c>
      <c r="DM3" s="235"/>
      <c r="DN3" s="329">
        <v>3.7</v>
      </c>
      <c r="DO3" s="328">
        <v>4.3</v>
      </c>
      <c r="DP3" s="177" t="s">
        <v>68</v>
      </c>
      <c r="DQ3" s="235"/>
      <c r="DR3" s="235">
        <v>2.2</v>
      </c>
      <c r="DS3" s="332">
        <v>4.1</v>
      </c>
      <c r="DT3" s="328">
        <v>4.5</v>
      </c>
      <c r="DU3" s="177" t="s">
        <v>69</v>
      </c>
      <c r="DV3" s="235"/>
      <c r="DW3" s="235">
        <v>2.72</v>
      </c>
      <c r="DX3" s="332">
        <v>5.19</v>
      </c>
      <c r="DY3" s="328">
        <v>8.35</v>
      </c>
      <c r="DZ3" s="177" t="s">
        <v>71</v>
      </c>
      <c r="EA3" s="235"/>
      <c r="EB3" s="235">
        <v>3.47</v>
      </c>
      <c r="EC3" s="332">
        <v>6.61</v>
      </c>
      <c r="ED3" s="328">
        <v>9.83</v>
      </c>
      <c r="EE3" s="177" t="s">
        <v>72</v>
      </c>
      <c r="EF3" s="235"/>
      <c r="EG3" s="235">
        <v>2.23</v>
      </c>
      <c r="EH3" s="332">
        <v>4.61</v>
      </c>
      <c r="EI3" s="328">
        <v>9.26</v>
      </c>
      <c r="EJ3" s="177" t="s">
        <v>73</v>
      </c>
      <c r="EK3" s="235">
        <v>4.01</v>
      </c>
      <c r="EL3" s="233">
        <v>4.25</v>
      </c>
      <c r="EM3" s="332">
        <v>6.62</v>
      </c>
      <c r="EN3" s="328">
        <v>10.78</v>
      </c>
      <c r="EO3" s="177" t="s">
        <v>74</v>
      </c>
      <c r="EP3" s="235">
        <v>3.53</v>
      </c>
      <c r="EQ3" s="233">
        <v>4.05</v>
      </c>
      <c r="ER3" s="332">
        <v>6.31</v>
      </c>
      <c r="ES3" s="328">
        <v>10.3</v>
      </c>
      <c r="ET3" s="177" t="s">
        <v>76</v>
      </c>
      <c r="EU3" s="222">
        <v>2.1</v>
      </c>
      <c r="EV3" s="303">
        <v>2.36</v>
      </c>
      <c r="EW3" s="74">
        <v>2.38</v>
      </c>
      <c r="EX3" s="102">
        <v>2.63</v>
      </c>
      <c r="EY3" s="177" t="s">
        <v>75</v>
      </c>
      <c r="EZ3" s="222">
        <v>3.54</v>
      </c>
      <c r="FA3" s="303">
        <v>5.52</v>
      </c>
      <c r="FB3" s="74">
        <v>6.36</v>
      </c>
      <c r="FC3" s="102">
        <v>10.01</v>
      </c>
      <c r="FD3" s="177" t="s">
        <v>77</v>
      </c>
      <c r="FE3" s="222">
        <v>3.66</v>
      </c>
      <c r="FF3" s="234">
        <v>6.15</v>
      </c>
      <c r="FG3" s="233">
        <v>5.05</v>
      </c>
      <c r="FH3" s="113">
        <v>9.87</v>
      </c>
      <c r="FI3" s="177" t="s">
        <v>78</v>
      </c>
      <c r="FJ3" s="222">
        <v>3.29</v>
      </c>
      <c r="FK3" s="234">
        <v>3</v>
      </c>
      <c r="FL3" s="233">
        <v>5.63</v>
      </c>
      <c r="FM3" s="235"/>
      <c r="FN3" s="177" t="s">
        <v>79</v>
      </c>
      <c r="FO3" s="222">
        <v>4.27</v>
      </c>
      <c r="FP3" s="234">
        <v>8.74</v>
      </c>
      <c r="FQ3" s="235"/>
      <c r="FR3" s="235"/>
      <c r="FS3" s="278">
        <v>1</v>
      </c>
      <c r="FT3" s="263">
        <v>2</v>
      </c>
      <c r="FU3" s="265">
        <v>3</v>
      </c>
      <c r="FV3" s="265">
        <v>4</v>
      </c>
      <c r="FW3" s="265">
        <v>5</v>
      </c>
      <c r="FX3" s="268">
        <v>6</v>
      </c>
      <c r="FY3" s="271">
        <v>7</v>
      </c>
      <c r="FZ3" s="272">
        <v>8</v>
      </c>
      <c r="GA3" s="272">
        <v>9</v>
      </c>
      <c r="GB3" s="272">
        <v>10</v>
      </c>
      <c r="GC3" s="272">
        <v>11</v>
      </c>
      <c r="GD3" s="275">
        <v>12</v>
      </c>
      <c r="GE3" s="276">
        <v>13</v>
      </c>
      <c r="GF3" s="275">
        <v>14</v>
      </c>
      <c r="GG3" s="275">
        <v>15</v>
      </c>
      <c r="GH3" s="275">
        <v>16</v>
      </c>
      <c r="GI3" s="275">
        <v>17</v>
      </c>
      <c r="GJ3" s="275">
        <v>18</v>
      </c>
      <c r="GK3" s="275">
        <v>19</v>
      </c>
      <c r="GL3" s="275">
        <v>20</v>
      </c>
      <c r="GM3" s="275">
        <v>21</v>
      </c>
      <c r="GN3" s="275">
        <v>22</v>
      </c>
      <c r="GO3" s="275">
        <v>23</v>
      </c>
      <c r="GP3" s="275">
        <v>24</v>
      </c>
      <c r="GQ3" s="275">
        <v>25</v>
      </c>
      <c r="GR3" s="275">
        <v>26</v>
      </c>
      <c r="GS3" s="275">
        <v>27</v>
      </c>
      <c r="GT3" s="275">
        <v>28</v>
      </c>
      <c r="GU3" s="275">
        <v>29</v>
      </c>
      <c r="GV3" s="275">
        <v>30</v>
      </c>
      <c r="GW3" s="275">
        <v>31</v>
      </c>
      <c r="GX3" s="275">
        <v>32</v>
      </c>
      <c r="GY3" s="275">
        <v>33</v>
      </c>
      <c r="GZ3" s="275">
        <v>34</v>
      </c>
      <c r="HA3" s="183" t="s">
        <v>31</v>
      </c>
      <c r="HB3" s="280" t="s">
        <v>109</v>
      </c>
      <c r="HC3" s="21"/>
      <c r="HD3" s="119">
        <v>1</v>
      </c>
      <c r="HE3" s="120">
        <v>2</v>
      </c>
      <c r="HF3" s="120">
        <v>3</v>
      </c>
      <c r="HG3" s="120">
        <v>4</v>
      </c>
      <c r="HH3" s="120">
        <v>5</v>
      </c>
      <c r="HI3" s="49">
        <v>6</v>
      </c>
      <c r="HJ3" s="49">
        <v>7</v>
      </c>
      <c r="HK3" s="49">
        <v>8</v>
      </c>
      <c r="HL3" s="49">
        <v>9</v>
      </c>
      <c r="HM3" s="49">
        <v>10</v>
      </c>
      <c r="HN3" s="49">
        <v>11</v>
      </c>
      <c r="HO3" s="49">
        <v>12</v>
      </c>
      <c r="HP3" s="49">
        <v>13</v>
      </c>
      <c r="HQ3" s="121" t="s">
        <v>32</v>
      </c>
      <c r="HR3" s="29" t="s">
        <v>33</v>
      </c>
      <c r="HS3" s="21"/>
      <c r="HT3" s="122"/>
      <c r="HU3" s="21"/>
      <c r="HV3" s="140" t="s">
        <v>37</v>
      </c>
      <c r="HW3" s="142" t="s">
        <v>38</v>
      </c>
      <c r="HX3" s="281" t="s">
        <v>33</v>
      </c>
    </row>
    <row r="4" spans="1:232" s="2" customFormat="1" ht="63.75" customHeight="1" thickBot="1">
      <c r="A4" s="8"/>
      <c r="B4" s="7"/>
      <c r="C4" s="7"/>
      <c r="D4" s="9" t="s">
        <v>10</v>
      </c>
      <c r="E4" s="55" t="s">
        <v>9</v>
      </c>
      <c r="F4" s="35" t="s">
        <v>23</v>
      </c>
      <c r="G4" s="6" t="s">
        <v>19</v>
      </c>
      <c r="H4" s="29" t="s">
        <v>25</v>
      </c>
      <c r="I4" s="81" t="s">
        <v>12</v>
      </c>
      <c r="J4" s="79" t="s">
        <v>9</v>
      </c>
      <c r="K4" s="6" t="s">
        <v>23</v>
      </c>
      <c r="L4" s="6" t="s">
        <v>24</v>
      </c>
      <c r="M4" s="6" t="s">
        <v>20</v>
      </c>
      <c r="N4" s="81" t="s">
        <v>12</v>
      </c>
      <c r="O4" s="79" t="s">
        <v>9</v>
      </c>
      <c r="P4" s="7" t="s">
        <v>13</v>
      </c>
      <c r="Q4" s="7" t="s">
        <v>9</v>
      </c>
      <c r="R4" s="6" t="s">
        <v>20</v>
      </c>
      <c r="S4" s="81" t="s">
        <v>12</v>
      </c>
      <c r="T4" s="97" t="s">
        <v>9</v>
      </c>
      <c r="U4" s="11" t="s">
        <v>13</v>
      </c>
      <c r="V4" s="11" t="s">
        <v>9</v>
      </c>
      <c r="W4" s="39" t="s">
        <v>20</v>
      </c>
      <c r="X4" s="98" t="s">
        <v>12</v>
      </c>
      <c r="Y4" s="163" t="s">
        <v>9</v>
      </c>
      <c r="Z4" s="11" t="s">
        <v>13</v>
      </c>
      <c r="AA4" s="11" t="s">
        <v>9</v>
      </c>
      <c r="AB4" s="39" t="s">
        <v>20</v>
      </c>
      <c r="AC4" s="11" t="s">
        <v>12</v>
      </c>
      <c r="AD4" s="7" t="s">
        <v>9</v>
      </c>
      <c r="AE4" s="7" t="s">
        <v>13</v>
      </c>
      <c r="AF4" s="16" t="s">
        <v>9</v>
      </c>
      <c r="AG4" s="6" t="s">
        <v>20</v>
      </c>
      <c r="AH4" s="7" t="s">
        <v>12</v>
      </c>
      <c r="AI4" s="7" t="s">
        <v>9</v>
      </c>
      <c r="AJ4" s="7" t="s">
        <v>13</v>
      </c>
      <c r="AK4" s="7" t="s">
        <v>9</v>
      </c>
      <c r="AL4" s="6" t="s">
        <v>20</v>
      </c>
      <c r="AM4" s="7" t="s">
        <v>12</v>
      </c>
      <c r="AN4" s="7" t="s">
        <v>9</v>
      </c>
      <c r="AO4" s="7" t="s">
        <v>13</v>
      </c>
      <c r="AP4" s="6" t="s">
        <v>28</v>
      </c>
      <c r="AQ4" s="6" t="s">
        <v>20</v>
      </c>
      <c r="AR4" s="7" t="s">
        <v>12</v>
      </c>
      <c r="AS4" s="8" t="s">
        <v>9</v>
      </c>
      <c r="AT4" s="35" t="s">
        <v>23</v>
      </c>
      <c r="AU4" s="6" t="s">
        <v>19</v>
      </c>
      <c r="AV4" s="29" t="s">
        <v>25</v>
      </c>
      <c r="AW4" s="7" t="s">
        <v>12</v>
      </c>
      <c r="AX4" s="8" t="s">
        <v>9</v>
      </c>
      <c r="AY4" s="35" t="s">
        <v>23</v>
      </c>
      <c r="AZ4" s="6" t="s">
        <v>19</v>
      </c>
      <c r="BA4" s="6" t="s">
        <v>20</v>
      </c>
      <c r="BB4" s="10" t="s">
        <v>12</v>
      </c>
      <c r="BC4" s="8" t="s">
        <v>9</v>
      </c>
      <c r="BD4" s="35" t="s">
        <v>23</v>
      </c>
      <c r="BE4" s="6" t="s">
        <v>19</v>
      </c>
      <c r="BF4" s="66" t="s">
        <v>20</v>
      </c>
      <c r="BG4" s="212" t="s">
        <v>12</v>
      </c>
      <c r="BH4" s="67" t="s">
        <v>9</v>
      </c>
      <c r="BI4" s="35" t="s">
        <v>23</v>
      </c>
      <c r="BJ4" s="6" t="s">
        <v>19</v>
      </c>
      <c r="BK4" s="6" t="s">
        <v>20</v>
      </c>
      <c r="BL4" s="7" t="s">
        <v>12</v>
      </c>
      <c r="BM4" s="8" t="s">
        <v>9</v>
      </c>
      <c r="BN4" s="35" t="s">
        <v>23</v>
      </c>
      <c r="BO4" s="6" t="s">
        <v>19</v>
      </c>
      <c r="BP4" s="6" t="s">
        <v>20</v>
      </c>
      <c r="BQ4" s="7" t="s">
        <v>12</v>
      </c>
      <c r="BR4" s="8" t="s">
        <v>9</v>
      </c>
      <c r="BS4" s="35" t="s">
        <v>23</v>
      </c>
      <c r="BT4" s="6" t="s">
        <v>19</v>
      </c>
      <c r="BU4" s="6" t="s">
        <v>20</v>
      </c>
      <c r="BV4" s="7" t="s">
        <v>12</v>
      </c>
      <c r="BW4" s="8" t="s">
        <v>9</v>
      </c>
      <c r="BX4" s="35" t="s">
        <v>23</v>
      </c>
      <c r="BY4" s="6" t="s">
        <v>19</v>
      </c>
      <c r="BZ4" s="6" t="s">
        <v>20</v>
      </c>
      <c r="CA4" s="7" t="s">
        <v>12</v>
      </c>
      <c r="CB4" s="8" t="s">
        <v>9</v>
      </c>
      <c r="CC4" s="35" t="s">
        <v>23</v>
      </c>
      <c r="CD4" s="6" t="s">
        <v>19</v>
      </c>
      <c r="CE4" s="6" t="s">
        <v>20</v>
      </c>
      <c r="CF4" s="7" t="s">
        <v>12</v>
      </c>
      <c r="CG4" s="8" t="s">
        <v>9</v>
      </c>
      <c r="CH4" s="35" t="s">
        <v>23</v>
      </c>
      <c r="CI4" s="6" t="s">
        <v>19</v>
      </c>
      <c r="CJ4" s="6" t="s">
        <v>20</v>
      </c>
      <c r="CK4" s="9" t="s">
        <v>12</v>
      </c>
      <c r="CL4" s="8" t="s">
        <v>9</v>
      </c>
      <c r="CM4" s="35" t="s">
        <v>23</v>
      </c>
      <c r="CN4" s="6" t="s">
        <v>19</v>
      </c>
      <c r="CO4" s="6" t="s">
        <v>20</v>
      </c>
      <c r="CP4" s="9" t="s">
        <v>12</v>
      </c>
      <c r="CQ4" s="8" t="s">
        <v>9</v>
      </c>
      <c r="CR4" s="35" t="s">
        <v>23</v>
      </c>
      <c r="CS4" s="6" t="s">
        <v>19</v>
      </c>
      <c r="CT4" s="6" t="s">
        <v>20</v>
      </c>
      <c r="CU4" s="7" t="s">
        <v>12</v>
      </c>
      <c r="CV4" s="8" t="s">
        <v>9</v>
      </c>
      <c r="CW4" s="35" t="s">
        <v>23</v>
      </c>
      <c r="CX4" s="6" t="s">
        <v>19</v>
      </c>
      <c r="CY4" s="6" t="s">
        <v>20</v>
      </c>
      <c r="CZ4" s="7" t="s">
        <v>12</v>
      </c>
      <c r="DA4" s="8" t="s">
        <v>9</v>
      </c>
      <c r="DB4" s="35" t="s">
        <v>23</v>
      </c>
      <c r="DC4" s="6" t="s">
        <v>19</v>
      </c>
      <c r="DD4" s="6" t="s">
        <v>20</v>
      </c>
      <c r="DE4" s="7" t="s">
        <v>12</v>
      </c>
      <c r="DF4" s="8" t="s">
        <v>9</v>
      </c>
      <c r="DG4" s="35" t="s">
        <v>23</v>
      </c>
      <c r="DH4" s="6" t="s">
        <v>19</v>
      </c>
      <c r="DI4" s="6" t="s">
        <v>20</v>
      </c>
      <c r="DJ4" s="7" t="s">
        <v>12</v>
      </c>
      <c r="DK4" s="8" t="s">
        <v>9</v>
      </c>
      <c r="DL4" s="35" t="s">
        <v>23</v>
      </c>
      <c r="DM4" s="6" t="s">
        <v>19</v>
      </c>
      <c r="DN4" s="6" t="s">
        <v>20</v>
      </c>
      <c r="DO4" s="7" t="s">
        <v>12</v>
      </c>
      <c r="DP4" s="8" t="s">
        <v>9</v>
      </c>
      <c r="DQ4" s="35" t="s">
        <v>23</v>
      </c>
      <c r="DR4" s="6" t="s">
        <v>19</v>
      </c>
      <c r="DS4" s="6" t="s">
        <v>20</v>
      </c>
      <c r="DT4" s="7" t="s">
        <v>12</v>
      </c>
      <c r="DU4" s="8" t="s">
        <v>9</v>
      </c>
      <c r="DV4" s="35" t="s">
        <v>23</v>
      </c>
      <c r="DW4" s="6" t="s">
        <v>19</v>
      </c>
      <c r="DX4" s="6" t="s">
        <v>20</v>
      </c>
      <c r="DY4" s="7" t="s">
        <v>12</v>
      </c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 t="s">
        <v>9</v>
      </c>
      <c r="EU4" s="35" t="s">
        <v>23</v>
      </c>
      <c r="EV4" s="335" t="s">
        <v>19</v>
      </c>
      <c r="EW4" s="6" t="s">
        <v>20</v>
      </c>
      <c r="EX4" s="7" t="s">
        <v>12</v>
      </c>
      <c r="EY4" s="8" t="s">
        <v>9</v>
      </c>
      <c r="EZ4" s="35" t="s">
        <v>23</v>
      </c>
      <c r="FA4" s="6" t="s">
        <v>19</v>
      </c>
      <c r="FB4" s="6" t="s">
        <v>20</v>
      </c>
      <c r="FC4" s="7" t="s">
        <v>12</v>
      </c>
      <c r="FD4" s="8" t="s">
        <v>9</v>
      </c>
      <c r="FE4" s="35" t="s">
        <v>23</v>
      </c>
      <c r="FF4" s="6" t="s">
        <v>19</v>
      </c>
      <c r="FG4" s="6" t="s">
        <v>20</v>
      </c>
      <c r="FH4" s="7" t="s">
        <v>12</v>
      </c>
      <c r="FI4" s="8" t="s">
        <v>9</v>
      </c>
      <c r="FJ4" s="35" t="s">
        <v>23</v>
      </c>
      <c r="FK4" s="6" t="s">
        <v>19</v>
      </c>
      <c r="FL4" s="6" t="s">
        <v>20</v>
      </c>
      <c r="FM4" s="9" t="s">
        <v>12</v>
      </c>
      <c r="FN4" s="8" t="s">
        <v>9</v>
      </c>
      <c r="FO4" s="35" t="s">
        <v>23</v>
      </c>
      <c r="FP4" s="6" t="s">
        <v>19</v>
      </c>
      <c r="FQ4" s="6" t="s">
        <v>20</v>
      </c>
      <c r="FR4" s="9" t="s">
        <v>12</v>
      </c>
      <c r="FS4" s="279"/>
      <c r="FT4" s="264"/>
      <c r="FU4" s="266"/>
      <c r="FV4" s="266"/>
      <c r="FW4" s="267"/>
      <c r="FX4" s="269"/>
      <c r="FY4" s="273"/>
      <c r="FZ4" s="274"/>
      <c r="GA4" s="274"/>
      <c r="GB4" s="274"/>
      <c r="GC4" s="274"/>
      <c r="GD4" s="274"/>
      <c r="GE4" s="273"/>
      <c r="GF4" s="274"/>
      <c r="GG4" s="277"/>
      <c r="GH4" s="277"/>
      <c r="GI4" s="277"/>
      <c r="GJ4" s="277"/>
      <c r="GK4" s="277"/>
      <c r="GL4" s="277"/>
      <c r="GM4" s="277"/>
      <c r="GN4" s="277"/>
      <c r="GO4" s="277"/>
      <c r="GP4" s="277"/>
      <c r="GQ4" s="277"/>
      <c r="GR4" s="277"/>
      <c r="GS4" s="277"/>
      <c r="GT4" s="277"/>
      <c r="GU4" s="277"/>
      <c r="GV4" s="277"/>
      <c r="GW4" s="277"/>
      <c r="GX4" s="277"/>
      <c r="GY4" s="277"/>
      <c r="GZ4" s="277"/>
      <c r="HA4" s="168"/>
      <c r="HB4" s="169"/>
      <c r="HC4" s="144" t="s">
        <v>36</v>
      </c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5" t="s">
        <v>30</v>
      </c>
      <c r="HU4" s="144" t="s">
        <v>12</v>
      </c>
      <c r="HV4" s="144"/>
      <c r="HW4" s="144"/>
      <c r="HX4" s="282"/>
    </row>
    <row r="5" spans="1:234" s="2" customFormat="1" ht="27" customHeight="1">
      <c r="A5" s="10">
        <v>1</v>
      </c>
      <c r="B5" s="11" t="s">
        <v>2</v>
      </c>
      <c r="C5" s="7">
        <v>1939</v>
      </c>
      <c r="D5" s="88">
        <v>0.005439814814814815</v>
      </c>
      <c r="E5" s="198"/>
      <c r="F5" s="26">
        <f>D5*$H$3</f>
        <v>0.014687500000000001</v>
      </c>
      <c r="G5" s="22">
        <f aca="true" t="shared" si="0" ref="G5:G10">E5-F5</f>
        <v>-0.014687500000000001</v>
      </c>
      <c r="H5" s="27">
        <f>G5/$H$3</f>
        <v>-0.005439814814814815</v>
      </c>
      <c r="I5" s="84"/>
      <c r="J5" s="96"/>
      <c r="K5" s="23"/>
      <c r="L5" s="28"/>
      <c r="M5" s="28"/>
      <c r="N5" s="84"/>
      <c r="O5" s="86">
        <v>0.03988425925925926</v>
      </c>
      <c r="P5" s="23">
        <f>D5*$R$3</f>
        <v>0.006527777777777777</v>
      </c>
      <c r="Q5" s="85">
        <f aca="true" t="shared" si="1" ref="Q5:Q10">O5-P5</f>
        <v>0.03335648148148148</v>
      </c>
      <c r="R5" s="23">
        <f>Q5/$R$3</f>
        <v>0.027797067901234568</v>
      </c>
      <c r="S5" s="346">
        <v>9</v>
      </c>
      <c r="T5" s="86">
        <v>0.02496527777777778</v>
      </c>
      <c r="U5" s="85">
        <f>D5*$W$3</f>
        <v>0.007615740740740741</v>
      </c>
      <c r="V5" s="25">
        <f aca="true" t="shared" si="2" ref="V5:V10">T5-U5</f>
        <v>0.01734953703703704</v>
      </c>
      <c r="W5" s="25">
        <f>V5/$W$3</f>
        <v>0.012392526455026457</v>
      </c>
      <c r="X5" s="82">
        <v>10</v>
      </c>
      <c r="Y5" s="201">
        <v>0.02291666666666667</v>
      </c>
      <c r="Z5" s="25">
        <f>D5*$Z$3</f>
        <v>0.004895833333333334</v>
      </c>
      <c r="AA5" s="25">
        <f>Y5-Z5</f>
        <v>0.018020833333333333</v>
      </c>
      <c r="AB5" s="25">
        <f>AA5/$Z$3</f>
        <v>0.020023148148148148</v>
      </c>
      <c r="AC5" s="408">
        <v>5</v>
      </c>
      <c r="AD5" s="205"/>
      <c r="AE5" s="23">
        <f>D5*$AG$3</f>
        <v>0.01408912037037037</v>
      </c>
      <c r="AF5" s="23">
        <f aca="true" t="shared" si="3" ref="AF5:AF14">AD5-AE5</f>
        <v>-0.01408912037037037</v>
      </c>
      <c r="AG5" s="239">
        <f>AF5/$AG$3</f>
        <v>-0.005439814814814815</v>
      </c>
      <c r="AH5" s="20"/>
      <c r="AI5" s="105">
        <v>0.02226851851851852</v>
      </c>
      <c r="AJ5" s="23">
        <f>D5*$AL$3</f>
        <v>0.018604166666666668</v>
      </c>
      <c r="AK5" s="23">
        <f aca="true" t="shared" si="4" ref="AK5:AK10">AI5-AJ5</f>
        <v>0.0036643518518518527</v>
      </c>
      <c r="AL5" s="25">
        <f>AK5/$AL$3</f>
        <v>0.0010714479098982025</v>
      </c>
      <c r="AM5" s="20"/>
      <c r="AN5" s="105">
        <v>0.020324074074074074</v>
      </c>
      <c r="AO5" s="23">
        <f>D5*$AO$3</f>
        <v>0.005385416666666667</v>
      </c>
      <c r="AP5" s="23">
        <f>AN5-AO5</f>
        <v>0.014938657407407407</v>
      </c>
      <c r="AQ5" s="23">
        <f>AP5/$AO$3</f>
        <v>0.015089552936775158</v>
      </c>
      <c r="AR5" s="255">
        <v>9</v>
      </c>
      <c r="AS5" s="103"/>
      <c r="AT5" s="26">
        <f>D5*$AW$3</f>
        <v>0.032475694444444446</v>
      </c>
      <c r="AU5" s="22">
        <f aca="true" t="shared" si="5" ref="AU5:AU13">AS5-AT5</f>
        <v>-0.032475694444444446</v>
      </c>
      <c r="AV5" s="23">
        <f>AU5/$AW$3</f>
        <v>-0.005439814814814815</v>
      </c>
      <c r="AW5" s="20"/>
      <c r="AX5" s="105">
        <v>0.016030092592592592</v>
      </c>
      <c r="AY5" s="23">
        <f>D5*$AY$3</f>
        <v>0.011042824074074073</v>
      </c>
      <c r="AZ5" s="22">
        <f aca="true" t="shared" si="6" ref="AZ5:AZ15">AX5-AY5</f>
        <v>0.004987268518518519</v>
      </c>
      <c r="BA5" s="23">
        <f>AZ5/$AY$3</f>
        <v>0.0024567825214376945</v>
      </c>
      <c r="BB5" s="47">
        <v>1</v>
      </c>
      <c r="BC5" s="104">
        <v>0.030347222222222223</v>
      </c>
      <c r="BD5" s="23">
        <f>D5*$BG$3</f>
        <v>0.011423611111111112</v>
      </c>
      <c r="BE5" s="22">
        <f aca="true" t="shared" si="7" ref="BE5:BE15">BC5-BD5</f>
        <v>0.018923611111111113</v>
      </c>
      <c r="BF5" s="23">
        <f>BE5/$BG$3</f>
        <v>0.009011243386243387</v>
      </c>
      <c r="BG5" s="68">
        <v>8</v>
      </c>
      <c r="BH5" s="205">
        <v>0.03078703703703704</v>
      </c>
      <c r="BI5" s="27">
        <f>D5*$BL$3</f>
        <v>0.013599537037037037</v>
      </c>
      <c r="BJ5" s="22">
        <f aca="true" t="shared" si="8" ref="BJ5:BJ10">BH5-BI5</f>
        <v>0.0171875</v>
      </c>
      <c r="BK5" s="23">
        <f>BJ5/$BL$3</f>
        <v>0.006875000000000001</v>
      </c>
      <c r="BL5" s="422">
        <v>8</v>
      </c>
      <c r="BM5" s="425">
        <v>0.04473379629629629</v>
      </c>
      <c r="BN5" s="23">
        <f>D5*$BO$3</f>
        <v>0.035902777777777777</v>
      </c>
      <c r="BO5" s="22">
        <f aca="true" t="shared" si="9" ref="BO5:BO10">BM5-BN5</f>
        <v>0.008831018518518516</v>
      </c>
      <c r="BP5" s="23">
        <f>BO5/$BO$3</f>
        <v>0.0013380331088664419</v>
      </c>
      <c r="BQ5" s="426"/>
      <c r="BR5" s="33">
        <v>0.03256944444444444</v>
      </c>
      <c r="BS5" s="23">
        <f>D5*$BU$3</f>
        <v>0.008703703703703705</v>
      </c>
      <c r="BT5" s="22">
        <f aca="true" t="shared" si="10" ref="BT5:BT10">BR5-BS5</f>
        <v>0.023865740740740736</v>
      </c>
      <c r="BU5" s="23">
        <f>BT5/$BU$3</f>
        <v>0.014916087962962959</v>
      </c>
      <c r="BV5" s="402">
        <v>11</v>
      </c>
      <c r="BW5" s="216">
        <v>0.012291666666666666</v>
      </c>
      <c r="BX5" s="23">
        <f>D5*$BY$3</f>
        <v>0.005059027777777778</v>
      </c>
      <c r="BY5" s="22">
        <f>BW5-BX5</f>
        <v>0.007232638888888888</v>
      </c>
      <c r="BZ5" s="23">
        <f>BY5/$BY$3</f>
        <v>0.007777031063321385</v>
      </c>
      <c r="CA5" s="20">
        <v>4</v>
      </c>
      <c r="CB5" s="103">
        <v>0.011863425925925925</v>
      </c>
      <c r="CC5" s="23">
        <f>D5*$CC$3</f>
        <v>0.009030092592592593</v>
      </c>
      <c r="CD5" s="22">
        <f>CB5-CC5</f>
        <v>0.002833333333333332</v>
      </c>
      <c r="CE5" s="23">
        <f>CD5/$CC$3</f>
        <v>0.001706827309236947</v>
      </c>
      <c r="CF5" s="411">
        <v>1</v>
      </c>
      <c r="CG5" s="216">
        <v>0.034479166666666665</v>
      </c>
      <c r="CH5" s="23">
        <f>D5*$CJ$2</f>
        <v>0.012511574074074073</v>
      </c>
      <c r="CI5" s="22">
        <f>CG5-CH5</f>
        <v>0.021967592592592594</v>
      </c>
      <c r="CJ5" s="23">
        <f>CI5/$CJ$2</f>
        <v>0.009551127214170695</v>
      </c>
      <c r="CK5" s="441">
        <v>8</v>
      </c>
      <c r="CL5" s="181"/>
      <c r="CM5" s="23">
        <f>D5*$CM$2</f>
        <v>0.016917824074074075</v>
      </c>
      <c r="CN5" s="22">
        <f>CL5-CM5</f>
        <v>-0.016917824074074075</v>
      </c>
      <c r="CO5" s="23">
        <f>CN5/$CM$2</f>
        <v>-0.005439814814814815</v>
      </c>
      <c r="CP5" s="53"/>
      <c r="CQ5" s="103">
        <v>0.036284722222222225</v>
      </c>
      <c r="CR5" s="23">
        <f>D5*$CU$3</f>
        <v>0.017625000000000002</v>
      </c>
      <c r="CS5" s="22">
        <f>CQ5-CR5</f>
        <v>0.018659722222222223</v>
      </c>
      <c r="CT5" s="23">
        <f>CS5/$CU$3</f>
        <v>0.005759173525377229</v>
      </c>
      <c r="CU5" s="453">
        <v>6</v>
      </c>
      <c r="CV5" s="105">
        <v>0.028587962962962964</v>
      </c>
      <c r="CW5" s="23">
        <f aca="true" t="shared" si="11" ref="CW5:CW10">D5*$CY$3</f>
        <v>0.01354513888888889</v>
      </c>
      <c r="CX5" s="22">
        <f aca="true" t="shared" si="12" ref="CX5:CX10">CV5-CW5</f>
        <v>0.015042824074074075</v>
      </c>
      <c r="CY5" s="23">
        <f aca="true" t="shared" si="13" ref="CY5:CY10">CX5/$CY$3</f>
        <v>0.0060412948088650895</v>
      </c>
      <c r="CZ5" s="448">
        <v>6</v>
      </c>
      <c r="DA5" s="326"/>
      <c r="DB5" s="23">
        <f>D5*$DC$3</f>
        <v>0.02991898148148148</v>
      </c>
      <c r="DC5" s="22">
        <f>DA5-DB5</f>
        <v>-0.02991898148148148</v>
      </c>
      <c r="DD5" s="23">
        <f>DC5/$DC$3</f>
        <v>-0.005439814814814815</v>
      </c>
      <c r="DE5" s="53"/>
      <c r="DF5" s="208">
        <v>0.032916666666666664</v>
      </c>
      <c r="DG5" s="23">
        <f aca="true" t="shared" si="14" ref="DG5:DG10">D5*$DG$3</f>
        <v>0.018386574074074073</v>
      </c>
      <c r="DH5" s="22">
        <f aca="true" t="shared" si="15" ref="DH5:DH10">DF5-DG5</f>
        <v>0.014530092592592591</v>
      </c>
      <c r="DI5" s="23">
        <f aca="true" t="shared" si="16" ref="DI5:DI10">DH5/$DG$3</f>
        <v>0.0042988439623055</v>
      </c>
      <c r="DJ5" s="442">
        <v>5</v>
      </c>
      <c r="DK5" s="106">
        <v>0.039942129629629626</v>
      </c>
      <c r="DL5" s="23">
        <f>D5*$DL$3</f>
        <v>0.01087962962962963</v>
      </c>
      <c r="DM5" s="22">
        <f>DK5-DL5</f>
        <v>0.029062499999999998</v>
      </c>
      <c r="DN5" s="23">
        <f>DM5/$DL$3</f>
        <v>0.014531249999999999</v>
      </c>
      <c r="DO5" s="53">
        <v>9</v>
      </c>
      <c r="DP5" s="106">
        <v>0.02162037037037037</v>
      </c>
      <c r="DQ5" s="23">
        <f>D5*$DR$3</f>
        <v>0.011967592592592594</v>
      </c>
      <c r="DR5" s="22">
        <f>DP5-DQ5</f>
        <v>0.009652777777777776</v>
      </c>
      <c r="DS5" s="23">
        <f>DR5/$DR$3</f>
        <v>0.004387626262626261</v>
      </c>
      <c r="DT5" s="53">
        <v>6</v>
      </c>
      <c r="DU5" s="106">
        <v>0.033854166666666664</v>
      </c>
      <c r="DV5" s="23">
        <f>D5*$DW$3</f>
        <v>0.014796296296296297</v>
      </c>
      <c r="DW5" s="22">
        <f aca="true" t="shared" si="17" ref="DW5:DW10">DU5-DV5</f>
        <v>0.019057870370370367</v>
      </c>
      <c r="DX5" s="23">
        <f>DW5/$DW$3</f>
        <v>0.007006569989106752</v>
      </c>
      <c r="DY5" s="53">
        <v>8</v>
      </c>
      <c r="DZ5" s="106">
        <v>0.04780092592592592</v>
      </c>
      <c r="EA5" s="23">
        <f>D5*$EB$3</f>
        <v>0.018876157407407407</v>
      </c>
      <c r="EB5" s="22">
        <f>DZ5-EA5</f>
        <v>0.028924768518518513</v>
      </c>
      <c r="EC5" s="23">
        <f>EB5/$EB$3</f>
        <v>0.008335668160956343</v>
      </c>
      <c r="ED5" s="53">
        <v>8</v>
      </c>
      <c r="EE5" s="106">
        <v>0.014722222222222222</v>
      </c>
      <c r="EF5" s="23">
        <f>D5*$EG$3</f>
        <v>0.012130787037037037</v>
      </c>
      <c r="EG5" s="22">
        <f>EE5-EF5</f>
        <v>0.0025914351851851845</v>
      </c>
      <c r="EH5" s="23">
        <f>EG5/$EG$3</f>
        <v>0.0011620785583790064</v>
      </c>
      <c r="EI5" s="53">
        <v>1</v>
      </c>
      <c r="EJ5" s="106">
        <v>0.040636574074074075</v>
      </c>
      <c r="EK5" s="23">
        <f>D5*$EK$3</f>
        <v>0.021813657407407407</v>
      </c>
      <c r="EL5" s="22">
        <f>EJ5-EK5</f>
        <v>0.01882291666666667</v>
      </c>
      <c r="EM5" s="23">
        <f>EL5/$EK$3</f>
        <v>0.0046939941812136335</v>
      </c>
      <c r="EN5" s="53">
        <v>4</v>
      </c>
      <c r="EO5" s="106">
        <v>0.054375</v>
      </c>
      <c r="EP5" s="23">
        <f>D5*$EP$3</f>
        <v>0.019202546296296294</v>
      </c>
      <c r="EQ5" s="22">
        <f aca="true" t="shared" si="18" ref="EQ5:EQ10">EO5-EP5</f>
        <v>0.035172453703703706</v>
      </c>
      <c r="ER5" s="23">
        <f>EQ5/$EP$3</f>
        <v>0.009963867904731928</v>
      </c>
      <c r="ES5" s="53">
        <v>9</v>
      </c>
      <c r="ET5" s="208">
        <v>0.023113425925925926</v>
      </c>
      <c r="EU5" s="23">
        <f aca="true" t="shared" si="19" ref="EU5:EU10">D5*$EU$3</f>
        <v>0.011423611111111112</v>
      </c>
      <c r="EV5" s="22">
        <f>ET5-EU5</f>
        <v>0.011689814814814814</v>
      </c>
      <c r="EW5" s="23">
        <f aca="true" t="shared" si="20" ref="EW5:EW10">EV5/$EU$3</f>
        <v>0.00556657848324515</v>
      </c>
      <c r="EX5" s="156">
        <v>7</v>
      </c>
      <c r="EY5" s="208">
        <v>0.03819444444444444</v>
      </c>
      <c r="EZ5" s="23">
        <f aca="true" t="shared" si="21" ref="EZ5:EZ10">D5*$EZ$3</f>
        <v>0.019256944444444445</v>
      </c>
      <c r="FA5" s="22">
        <f aca="true" t="shared" si="22" ref="FA5:FA10">EY5-EZ5</f>
        <v>0.018937499999999996</v>
      </c>
      <c r="FB5" s="23">
        <f aca="true" t="shared" si="23" ref="FB5:FB10">FA5/$EZ$3</f>
        <v>0.00534957627118644</v>
      </c>
      <c r="FC5" s="156">
        <v>3</v>
      </c>
      <c r="FD5" s="208">
        <v>0.03252314814814815</v>
      </c>
      <c r="FE5" s="23">
        <f aca="true" t="shared" si="24" ref="FE5:FE10">D5*$FE$3</f>
        <v>0.019909722222222224</v>
      </c>
      <c r="FF5" s="22">
        <f aca="true" t="shared" si="25" ref="FF5:FF10">FD5-FE5</f>
        <v>0.012613425925925924</v>
      </c>
      <c r="FG5" s="23">
        <f aca="true" t="shared" si="26" ref="FG5:FG10">FF5/$FE$3</f>
        <v>0.0034462912365917824</v>
      </c>
      <c r="FH5" s="156">
        <v>4</v>
      </c>
      <c r="FI5" s="208">
        <v>0.025937500000000002</v>
      </c>
      <c r="FJ5" s="23">
        <f>D5*$FJ$3</f>
        <v>0.01789699074074074</v>
      </c>
      <c r="FK5" s="22">
        <f>FI5-FJ5</f>
        <v>0.008040509259259261</v>
      </c>
      <c r="FL5" s="23">
        <f>FK5/$FJ$3</f>
        <v>0.002443923787008894</v>
      </c>
      <c r="FM5" s="156">
        <v>1</v>
      </c>
      <c r="FN5" s="208">
        <v>0.047442129629629626</v>
      </c>
      <c r="FO5" s="23">
        <f aca="true" t="shared" si="27" ref="FO5:FO10">D5*$FO$3</f>
        <v>0.023228009259259257</v>
      </c>
      <c r="FP5" s="22">
        <f aca="true" t="shared" si="28" ref="FP5:FP10">FN5-FO5</f>
        <v>0.02421412037037037</v>
      </c>
      <c r="FQ5" s="23">
        <f aca="true" t="shared" si="29" ref="FQ5:FQ10">FP5/$FO$3</f>
        <v>0.005670754185098448</v>
      </c>
      <c r="FR5" s="156">
        <v>6</v>
      </c>
      <c r="FS5" s="477"/>
      <c r="FT5" s="477"/>
      <c r="FU5" s="347">
        <v>9</v>
      </c>
      <c r="FV5" s="472">
        <v>10</v>
      </c>
      <c r="FW5" s="157">
        <v>5</v>
      </c>
      <c r="FX5" s="157"/>
      <c r="FY5" s="157"/>
      <c r="FZ5" s="473">
        <v>9</v>
      </c>
      <c r="GA5" s="157"/>
      <c r="GB5" s="389">
        <v>1</v>
      </c>
      <c r="GC5" s="474">
        <v>8</v>
      </c>
      <c r="GD5" s="157">
        <v>8</v>
      </c>
      <c r="GE5" s="157"/>
      <c r="GF5" s="157">
        <v>11</v>
      </c>
      <c r="GG5" s="157">
        <v>4</v>
      </c>
      <c r="GH5" s="157">
        <v>1</v>
      </c>
      <c r="GI5" s="156">
        <v>8</v>
      </c>
      <c r="GJ5" s="156"/>
      <c r="GK5" s="156">
        <v>6</v>
      </c>
      <c r="GL5" s="447">
        <v>6</v>
      </c>
      <c r="GM5" s="156"/>
      <c r="GN5" s="156">
        <v>5</v>
      </c>
      <c r="GO5" s="387">
        <v>9</v>
      </c>
      <c r="GP5" s="53">
        <v>6</v>
      </c>
      <c r="GQ5" s="387">
        <v>8</v>
      </c>
      <c r="GR5" s="387">
        <v>8</v>
      </c>
      <c r="GS5" s="53">
        <v>1</v>
      </c>
      <c r="GT5" s="156">
        <v>4</v>
      </c>
      <c r="GU5" s="387">
        <v>9</v>
      </c>
      <c r="GV5" s="54">
        <v>7</v>
      </c>
      <c r="GW5" s="156">
        <v>3</v>
      </c>
      <c r="GX5" s="156">
        <v>4</v>
      </c>
      <c r="GY5" s="156">
        <v>1</v>
      </c>
      <c r="GZ5" s="156">
        <v>6</v>
      </c>
      <c r="HA5" s="229">
        <v>14</v>
      </c>
      <c r="HB5" s="389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6"/>
      <c r="HT5" s="123"/>
      <c r="HU5" s="20"/>
      <c r="HV5" s="51"/>
      <c r="HW5" s="51"/>
      <c r="HX5" s="283"/>
      <c r="HY5" s="307"/>
      <c r="HZ5" s="306"/>
    </row>
    <row r="6" spans="1:233" s="2" customFormat="1" ht="23.25" customHeight="1">
      <c r="A6" s="10">
        <v>2</v>
      </c>
      <c r="B6" s="17" t="s">
        <v>42</v>
      </c>
      <c r="C6" s="7">
        <v>1947</v>
      </c>
      <c r="D6" s="75">
        <v>0.003159722222222222</v>
      </c>
      <c r="E6" s="129">
        <v>0.04752314814814815</v>
      </c>
      <c r="F6" s="26">
        <f>D6*$I$3</f>
        <v>0.01579861111111111</v>
      </c>
      <c r="G6" s="22">
        <f t="shared" si="0"/>
        <v>0.03172453703703704</v>
      </c>
      <c r="H6" s="27">
        <f>G6/$I$3</f>
        <v>0.006344907407407408</v>
      </c>
      <c r="I6" s="84">
        <v>5</v>
      </c>
      <c r="J6" s="134">
        <v>0.010706018518518517</v>
      </c>
      <c r="K6" s="23">
        <f aca="true" t="shared" si="30" ref="K6:K15">D6*$N$3</f>
        <v>0.005371527777777777</v>
      </c>
      <c r="L6" s="28">
        <f>J6-K6</f>
        <v>0.00533449074074074</v>
      </c>
      <c r="M6" s="28">
        <f aca="true" t="shared" si="31" ref="M6:M15">L6/$N$3</f>
        <v>0.003137935729847494</v>
      </c>
      <c r="N6" s="84">
        <v>3</v>
      </c>
      <c r="O6" s="129">
        <v>0.032326388888888884</v>
      </c>
      <c r="P6" s="23">
        <f>D6*$P$3</f>
        <v>0.01390277777777778</v>
      </c>
      <c r="Q6" s="85">
        <f t="shared" si="1"/>
        <v>0.018423611111111106</v>
      </c>
      <c r="R6" s="23">
        <f>Q6/$P$3</f>
        <v>0.004187184343434342</v>
      </c>
      <c r="S6" s="398">
        <v>4</v>
      </c>
      <c r="T6" s="199">
        <v>0.037627314814814815</v>
      </c>
      <c r="U6" s="85">
        <f>D6*$U$3</f>
        <v>0.012006944444444443</v>
      </c>
      <c r="V6" s="25">
        <f t="shared" si="2"/>
        <v>0.02562037037037037</v>
      </c>
      <c r="W6" s="85">
        <f>V6/$U$3</f>
        <v>0.006742202729044834</v>
      </c>
      <c r="X6" s="82">
        <v>7</v>
      </c>
      <c r="Y6" s="406" t="s">
        <v>41</v>
      </c>
      <c r="Z6" s="25">
        <f>D6*$AA$3</f>
        <v>0.01390277777777778</v>
      </c>
      <c r="AA6" s="25" t="e">
        <f aca="true" t="shared" si="32" ref="AA6:AA17">Y6-Z6</f>
        <v>#VALUE!</v>
      </c>
      <c r="AB6" s="25" t="e">
        <f>AA6/$AA$3</f>
        <v>#VALUE!</v>
      </c>
      <c r="AC6" s="407">
        <v>6</v>
      </c>
      <c r="AD6" s="167">
        <v>0.04728009259259259</v>
      </c>
      <c r="AE6" s="23">
        <f>D6*$AH$3</f>
        <v>0.01611458333333333</v>
      </c>
      <c r="AF6" s="23">
        <f t="shared" si="3"/>
        <v>0.031165509259259257</v>
      </c>
      <c r="AG6" s="239">
        <f>AF6/$AH$3</f>
        <v>0.006110884168482208</v>
      </c>
      <c r="AH6" s="20">
        <v>7</v>
      </c>
      <c r="AI6" s="103">
        <v>0.019849537037037037</v>
      </c>
      <c r="AJ6" s="23">
        <f>D6*$AM$3</f>
        <v>0.009005208333333334</v>
      </c>
      <c r="AK6" s="23">
        <f t="shared" si="4"/>
        <v>0.010844328703703703</v>
      </c>
      <c r="AL6" s="25">
        <f>AK6/$AM$3</f>
        <v>0.0038050276153346325</v>
      </c>
      <c r="AM6" s="411">
        <v>3</v>
      </c>
      <c r="AN6" s="105">
        <v>0.046504629629629625</v>
      </c>
      <c r="AO6" s="23">
        <f>D6*$AR$3</f>
        <v>0.014945486111111113</v>
      </c>
      <c r="AP6" s="23">
        <f>AN6-AO6</f>
        <v>0.03155914351851851</v>
      </c>
      <c r="AQ6" s="23">
        <f>AP6/$AR$3</f>
        <v>0.006672123365437317</v>
      </c>
      <c r="AR6" s="256">
        <v>6</v>
      </c>
      <c r="AS6" s="171">
        <v>0.0405787037037037</v>
      </c>
      <c r="AT6" s="26">
        <f aca="true" t="shared" si="33" ref="AT6:AT13">D6*$AU$3</f>
        <v>0.014977083333333334</v>
      </c>
      <c r="AU6" s="22">
        <f t="shared" si="5"/>
        <v>0.025601620370370365</v>
      </c>
      <c r="AV6" s="23">
        <f aca="true" t="shared" si="34" ref="AV6:AV13">AU6/$AU$3</f>
        <v>0.005401185732145646</v>
      </c>
      <c r="AW6" s="20">
        <v>7</v>
      </c>
      <c r="AX6" s="172">
        <v>0.050277777777777775</v>
      </c>
      <c r="AY6" s="23">
        <f>D6*$BB$3</f>
        <v>0.018389583333333334</v>
      </c>
      <c r="AZ6" s="22">
        <f t="shared" si="6"/>
        <v>0.03188819444444444</v>
      </c>
      <c r="BA6" s="23">
        <f>AZ6/$BB$3</f>
        <v>0.005479071210385642</v>
      </c>
      <c r="BB6" s="47">
        <v>7</v>
      </c>
      <c r="BC6" s="205"/>
      <c r="BD6" s="23">
        <f>D6*$BF$3</f>
        <v>0.014850694444444444</v>
      </c>
      <c r="BE6" s="22">
        <f t="shared" si="7"/>
        <v>-0.014850694444444444</v>
      </c>
      <c r="BF6" s="23">
        <f>BE6/$BF$3</f>
        <v>-0.003159722222222222</v>
      </c>
      <c r="BG6" s="47"/>
      <c r="BH6" s="205">
        <v>0.016909722222222225</v>
      </c>
      <c r="BI6" s="27">
        <f>D6*$BL$3</f>
        <v>0.007899305555555555</v>
      </c>
      <c r="BJ6" s="22">
        <f t="shared" si="8"/>
        <v>0.00901041666666667</v>
      </c>
      <c r="BK6" s="23">
        <f>BJ6/$BL$3</f>
        <v>0.003604166666666668</v>
      </c>
      <c r="BL6" s="422">
        <v>3</v>
      </c>
      <c r="BM6" s="105">
        <v>0.03815972222222223</v>
      </c>
      <c r="BN6" s="23">
        <f aca="true" t="shared" si="35" ref="BN6:BN14">D6*$BN$3</f>
        <v>0.016430555555555556</v>
      </c>
      <c r="BO6" s="22">
        <f t="shared" si="9"/>
        <v>0.02172916666666667</v>
      </c>
      <c r="BP6" s="23">
        <f>BO6/$BN$3</f>
        <v>0.004178685897435898</v>
      </c>
      <c r="BQ6" s="402">
        <v>4</v>
      </c>
      <c r="BR6" s="221">
        <v>0.03292824074074074</v>
      </c>
      <c r="BS6" s="23">
        <f>D6*$BV$2</f>
        <v>0.01295486111111111</v>
      </c>
      <c r="BT6" s="22">
        <f t="shared" si="10"/>
        <v>0.019973379629629626</v>
      </c>
      <c r="BU6" s="23">
        <f>BT6/$BV$2</f>
        <v>0.004871556007226738</v>
      </c>
      <c r="BV6" s="434">
        <v>7</v>
      </c>
      <c r="BW6" s="438" t="s">
        <v>41</v>
      </c>
      <c r="BX6" s="23">
        <f>D6*$BX$3</f>
        <v>0.018547569444444443</v>
      </c>
      <c r="BY6" s="22" t="e">
        <f>BW6-BX6</f>
        <v>#VALUE!</v>
      </c>
      <c r="BZ6" s="23" t="e">
        <f>BY6/$BX$3</f>
        <v>#VALUE!</v>
      </c>
      <c r="CA6" s="437">
        <v>8</v>
      </c>
      <c r="CB6" s="289">
        <v>0.04092592592592593</v>
      </c>
      <c r="CC6" s="23">
        <f>D6*$CE$3</f>
        <v>0.019053125</v>
      </c>
      <c r="CD6" s="22">
        <f>CB6-CC6</f>
        <v>0.021872800925925927</v>
      </c>
      <c r="CE6" s="23">
        <f>CD6/$CE$3</f>
        <v>0.0036273301701369694</v>
      </c>
      <c r="CF6" s="402">
        <v>5</v>
      </c>
      <c r="CG6" s="216"/>
      <c r="CH6" s="23">
        <f>D6*$CJ$2</f>
        <v>0.007267361111111111</v>
      </c>
      <c r="CI6" s="22">
        <f>CG6-CH6</f>
        <v>-0.007267361111111111</v>
      </c>
      <c r="CJ6" s="23">
        <f>CI6/$CJ$2</f>
        <v>-0.003159722222222222</v>
      </c>
      <c r="CK6" s="53"/>
      <c r="CL6" s="42">
        <v>0.03369212962962963</v>
      </c>
      <c r="CM6" s="23">
        <f>D6*$CN$3</f>
        <v>0.015229861111111112</v>
      </c>
      <c r="CN6" s="22">
        <f>CL6-CM6</f>
        <v>0.018462268518518517</v>
      </c>
      <c r="CO6" s="23">
        <f>CN6/$CN$3</f>
        <v>0.0038303461656677418</v>
      </c>
      <c r="CP6" s="446">
        <v>3</v>
      </c>
      <c r="CQ6" s="42">
        <v>0.03988425925925926</v>
      </c>
      <c r="CR6" s="23">
        <f>D6*$CS$3</f>
        <v>0.016209374999999998</v>
      </c>
      <c r="CS6" s="22">
        <f>CQ6-CR6</f>
        <v>0.02367488425925926</v>
      </c>
      <c r="CT6" s="23">
        <f>CS6/$CS$3</f>
        <v>0.004614987185040792</v>
      </c>
      <c r="CU6" s="454">
        <v>4</v>
      </c>
      <c r="CV6" s="105">
        <v>0.01869212962962963</v>
      </c>
      <c r="CW6" s="23">
        <f t="shared" si="11"/>
        <v>0.007867708333333334</v>
      </c>
      <c r="CX6" s="22">
        <f t="shared" si="12"/>
        <v>0.010824421296296297</v>
      </c>
      <c r="CY6" s="23">
        <f t="shared" si="13"/>
        <v>0.004347157147106946</v>
      </c>
      <c r="CZ6" s="448">
        <v>2</v>
      </c>
      <c r="DA6" s="208">
        <v>0.027210648148148147</v>
      </c>
      <c r="DB6" s="23">
        <f>D6*$DB$3</f>
        <v>0.010901041666666667</v>
      </c>
      <c r="DC6" s="22">
        <f>DA6-DB6</f>
        <v>0.01630960648148148</v>
      </c>
      <c r="DD6" s="23">
        <f>DC6/$DB$3</f>
        <v>0.004727422168545357</v>
      </c>
      <c r="DE6" s="462">
        <v>5</v>
      </c>
      <c r="DF6" s="208">
        <v>0.026168981481481477</v>
      </c>
      <c r="DG6" s="23">
        <f t="shared" si="14"/>
        <v>0.01067986111111111</v>
      </c>
      <c r="DH6" s="22">
        <f t="shared" si="15"/>
        <v>0.015489120370370367</v>
      </c>
      <c r="DI6" s="23">
        <f t="shared" si="16"/>
        <v>0.004582579991233836</v>
      </c>
      <c r="DJ6" s="442">
        <v>6</v>
      </c>
      <c r="DK6" s="105">
        <v>0.05841435185185185</v>
      </c>
      <c r="DL6" s="23">
        <f>D6*$DO$3</f>
        <v>0.013586805555555555</v>
      </c>
      <c r="DM6" s="22">
        <f>DK6-DL6</f>
        <v>0.044827546296296296</v>
      </c>
      <c r="DN6" s="23">
        <f>DM6/$DO$3</f>
        <v>0.010425010766580534</v>
      </c>
      <c r="DO6" s="53">
        <v>8</v>
      </c>
      <c r="DP6" s="105">
        <v>0.03443287037037037</v>
      </c>
      <c r="DQ6" s="23">
        <f>D6*$DT$3</f>
        <v>0.01421875</v>
      </c>
      <c r="DR6" s="22">
        <f>DP6-DQ6</f>
        <v>0.02021412037037037</v>
      </c>
      <c r="DS6" s="23">
        <f>DR6/$DT$3</f>
        <v>0.004492026748971193</v>
      </c>
      <c r="DT6" s="53">
        <v>5</v>
      </c>
      <c r="DU6" s="106">
        <v>0.02424768518518518</v>
      </c>
      <c r="DV6" s="23">
        <f>D6*$DW$3</f>
        <v>0.008594444444444444</v>
      </c>
      <c r="DW6" s="22">
        <f t="shared" si="17"/>
        <v>0.01565324074074074</v>
      </c>
      <c r="DX6" s="23">
        <f>DW6/$DW$3</f>
        <v>0.005754867919389977</v>
      </c>
      <c r="DY6" s="53">
        <v>3</v>
      </c>
      <c r="DZ6" s="106">
        <v>0.037453703703703704</v>
      </c>
      <c r="EA6" s="23">
        <f>D6*$EB$3</f>
        <v>0.010964236111111112</v>
      </c>
      <c r="EB6" s="22">
        <f>DZ6-EA6</f>
        <v>0.026489467592592592</v>
      </c>
      <c r="EC6" s="23">
        <f>EB6/$EB$3</f>
        <v>0.007633852332159248</v>
      </c>
      <c r="ED6" s="53">
        <v>6</v>
      </c>
      <c r="EE6" s="106">
        <v>0.016435185185185188</v>
      </c>
      <c r="EF6" s="23">
        <f>D6*$EG$3</f>
        <v>0.0070461805555555555</v>
      </c>
      <c r="EG6" s="22">
        <f>EE6-EF6</f>
        <v>0.009389004629629633</v>
      </c>
      <c r="EH6" s="23">
        <f>EG6/$EG$3</f>
        <v>0.0042103159774123915</v>
      </c>
      <c r="EI6" s="53">
        <v>4</v>
      </c>
      <c r="EJ6" s="106">
        <v>0.02800925925925926</v>
      </c>
      <c r="EK6" s="23">
        <f>D6*$EK$3</f>
        <v>0.01267048611111111</v>
      </c>
      <c r="EL6" s="22">
        <f>EJ6-EK6</f>
        <v>0.015338773148148152</v>
      </c>
      <c r="EM6" s="23">
        <f>EL6/$EK$3</f>
        <v>0.003825130460884826</v>
      </c>
      <c r="EN6" s="53">
        <v>1</v>
      </c>
      <c r="EO6" s="106">
        <v>0.039386574074074074</v>
      </c>
      <c r="EP6" s="23">
        <f>D6*$EP$3</f>
        <v>0.011153819444444444</v>
      </c>
      <c r="EQ6" s="22">
        <f t="shared" si="18"/>
        <v>0.028232754629629632</v>
      </c>
      <c r="ER6" s="23">
        <f>EQ6/$EP$3</f>
        <v>0.007997947487147205</v>
      </c>
      <c r="ES6" s="53">
        <v>8</v>
      </c>
      <c r="ET6" s="208">
        <v>0.01503472222222222</v>
      </c>
      <c r="EU6" s="23">
        <f t="shared" si="19"/>
        <v>0.006635416666666667</v>
      </c>
      <c r="EV6" s="22">
        <f>ET6-EU6</f>
        <v>0.008399305555555552</v>
      </c>
      <c r="EW6" s="23">
        <f t="shared" si="20"/>
        <v>0.00399966931216931</v>
      </c>
      <c r="EX6" s="156">
        <v>1</v>
      </c>
      <c r="EY6" s="208">
        <v>0.030844907407407404</v>
      </c>
      <c r="EZ6" s="23">
        <f t="shared" si="21"/>
        <v>0.011185416666666666</v>
      </c>
      <c r="FA6" s="22">
        <f t="shared" si="22"/>
        <v>0.019659490740740738</v>
      </c>
      <c r="FB6" s="23">
        <f t="shared" si="23"/>
        <v>0.005553528457836366</v>
      </c>
      <c r="FC6" s="156">
        <v>2</v>
      </c>
      <c r="FD6" s="208">
        <v>0.026585648148148146</v>
      </c>
      <c r="FE6" s="23">
        <f t="shared" si="24"/>
        <v>0.011564583333333333</v>
      </c>
      <c r="FF6" s="22">
        <f t="shared" si="25"/>
        <v>0.015021064814814813</v>
      </c>
      <c r="FG6" s="23">
        <f t="shared" si="26"/>
        <v>0.004104116069621534</v>
      </c>
      <c r="FH6" s="156">
        <v>6</v>
      </c>
      <c r="FI6" s="208">
        <v>0.026099537037037036</v>
      </c>
      <c r="FJ6" s="23">
        <f>D6*$FJ$3</f>
        <v>0.01039548611111111</v>
      </c>
      <c r="FK6" s="22">
        <f>FI6-FJ6</f>
        <v>0.015704050925925923</v>
      </c>
      <c r="FL6" s="23">
        <f>FK6/$FJ$3</f>
        <v>0.004773267758640098</v>
      </c>
      <c r="FM6" s="156">
        <v>5</v>
      </c>
      <c r="FN6" s="208">
        <v>0.038599537037037036</v>
      </c>
      <c r="FO6" s="23">
        <f t="shared" si="27"/>
        <v>0.013492013888888887</v>
      </c>
      <c r="FP6" s="22">
        <f t="shared" si="28"/>
        <v>0.02510752314814815</v>
      </c>
      <c r="FQ6" s="23">
        <f t="shared" si="29"/>
        <v>0.005879982001908232</v>
      </c>
      <c r="FR6" s="156">
        <v>5</v>
      </c>
      <c r="FS6" s="477">
        <v>5</v>
      </c>
      <c r="FT6" s="477">
        <v>3</v>
      </c>
      <c r="FU6" s="347">
        <v>4</v>
      </c>
      <c r="FV6" s="388">
        <v>7</v>
      </c>
      <c r="FW6" s="157">
        <v>6</v>
      </c>
      <c r="FX6" s="386">
        <v>7</v>
      </c>
      <c r="FY6" s="157">
        <v>3</v>
      </c>
      <c r="FZ6" s="476">
        <v>6</v>
      </c>
      <c r="GA6" s="386">
        <v>7</v>
      </c>
      <c r="GB6" s="389">
        <v>7</v>
      </c>
      <c r="GC6" s="389"/>
      <c r="GD6" s="157">
        <v>3</v>
      </c>
      <c r="GE6" s="157">
        <v>4</v>
      </c>
      <c r="GF6" s="386">
        <v>7</v>
      </c>
      <c r="GG6" s="386">
        <v>8</v>
      </c>
      <c r="GH6" s="157">
        <v>5</v>
      </c>
      <c r="GI6" s="156"/>
      <c r="GJ6" s="505">
        <v>3</v>
      </c>
      <c r="GK6" s="506">
        <v>4</v>
      </c>
      <c r="GL6" s="447">
        <v>2</v>
      </c>
      <c r="GM6" s="156">
        <v>5</v>
      </c>
      <c r="GN6" s="156">
        <v>6</v>
      </c>
      <c r="GO6" s="387">
        <v>8</v>
      </c>
      <c r="GP6" s="53">
        <v>5</v>
      </c>
      <c r="GQ6" s="53">
        <v>3</v>
      </c>
      <c r="GR6" s="53">
        <v>6</v>
      </c>
      <c r="GS6" s="53">
        <v>4</v>
      </c>
      <c r="GT6" s="53">
        <v>1</v>
      </c>
      <c r="GU6" s="387">
        <v>8</v>
      </c>
      <c r="GV6" s="156">
        <v>1</v>
      </c>
      <c r="GW6" s="156">
        <v>2</v>
      </c>
      <c r="GX6" s="54">
        <v>6</v>
      </c>
      <c r="GY6" s="156">
        <v>5</v>
      </c>
      <c r="GZ6" s="156">
        <v>5</v>
      </c>
      <c r="HA6" s="229">
        <v>20</v>
      </c>
      <c r="HB6" s="389">
        <f>GN6+GM6+GL6+GK6+GJ6+GH6+GE6+GD6+GB6+FZ6+FY6+FW6+FU6+FT6+FS6</f>
        <v>66</v>
      </c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14"/>
      <c r="HS6" s="16"/>
      <c r="HT6" s="123"/>
      <c r="HU6" s="20"/>
      <c r="HV6" s="51"/>
      <c r="HW6" s="51"/>
      <c r="HX6" s="283">
        <v>4</v>
      </c>
      <c r="HY6" s="308"/>
    </row>
    <row r="7" spans="1:233" s="2" customFormat="1" ht="23.25" customHeight="1">
      <c r="A7" s="10">
        <v>3</v>
      </c>
      <c r="B7" s="17" t="s">
        <v>60</v>
      </c>
      <c r="C7" s="7">
        <v>1950</v>
      </c>
      <c r="D7" s="88">
        <v>0.002916666666666667</v>
      </c>
      <c r="E7" s="198">
        <v>0.05479166666666666</v>
      </c>
      <c r="F7" s="26">
        <f>D7*$H$3</f>
        <v>0.007875</v>
      </c>
      <c r="G7" s="22">
        <f t="shared" si="0"/>
        <v>0.04691666666666666</v>
      </c>
      <c r="H7" s="27">
        <f>G7/$H$3</f>
        <v>0.01737654320987654</v>
      </c>
      <c r="I7" s="84">
        <v>9</v>
      </c>
      <c r="J7" s="134">
        <v>0.02269675925925926</v>
      </c>
      <c r="K7" s="23">
        <f t="shared" si="30"/>
        <v>0.004958333333333334</v>
      </c>
      <c r="L7" s="28">
        <f>J7-K7</f>
        <v>0.01773842592592593</v>
      </c>
      <c r="M7" s="28">
        <f t="shared" si="31"/>
        <v>0.010434368191721135</v>
      </c>
      <c r="N7" s="84">
        <v>8</v>
      </c>
      <c r="O7" s="129">
        <v>0.047418981481481486</v>
      </c>
      <c r="P7" s="23">
        <f>D7*$P$3</f>
        <v>0.012833333333333335</v>
      </c>
      <c r="Q7" s="85">
        <f t="shared" si="1"/>
        <v>0.03458564814814815</v>
      </c>
      <c r="R7" s="23">
        <f>Q7/$P$3</f>
        <v>0.00786037457912458</v>
      </c>
      <c r="S7" s="398">
        <v>8</v>
      </c>
      <c r="T7" s="199">
        <v>0.05744212962962963</v>
      </c>
      <c r="U7" s="85">
        <f>D7*$U$3</f>
        <v>0.011083333333333334</v>
      </c>
      <c r="V7" s="25">
        <f t="shared" si="2"/>
        <v>0.046358796296296294</v>
      </c>
      <c r="W7" s="85">
        <f>V7/$U$3</f>
        <v>0.012199683235867446</v>
      </c>
      <c r="X7" s="82">
        <v>9</v>
      </c>
      <c r="Y7" s="201"/>
      <c r="Z7" s="25"/>
      <c r="AA7" s="25"/>
      <c r="AB7" s="25"/>
      <c r="AC7" s="46"/>
      <c r="AD7" s="167"/>
      <c r="AE7" s="23"/>
      <c r="AF7" s="23"/>
      <c r="AG7" s="239"/>
      <c r="AH7" s="10"/>
      <c r="AI7" s="103">
        <v>0.031215277777777783</v>
      </c>
      <c r="AJ7" s="23">
        <f>D7*$AM$3</f>
        <v>0.0083125</v>
      </c>
      <c r="AK7" s="23">
        <f t="shared" si="4"/>
        <v>0.022902777777777782</v>
      </c>
      <c r="AL7" s="25">
        <f>AK7/$AM$3</f>
        <v>0.008036062378167643</v>
      </c>
      <c r="AM7" s="411">
        <v>9</v>
      </c>
      <c r="AN7" s="106"/>
      <c r="AO7" s="23">
        <f>D7*$AP$3</f>
        <v>0.016595833333333334</v>
      </c>
      <c r="AP7" s="23">
        <f>AN7-AO7</f>
        <v>-0.016595833333333334</v>
      </c>
      <c r="AQ7" s="23">
        <f>AP7/$AP$3</f>
        <v>-0.0029166666666666664</v>
      </c>
      <c r="AR7" s="256"/>
      <c r="AS7" s="171"/>
      <c r="AT7" s="26">
        <f t="shared" si="33"/>
        <v>0.013825</v>
      </c>
      <c r="AU7" s="22">
        <f t="shared" si="5"/>
        <v>-0.013825</v>
      </c>
      <c r="AV7" s="23">
        <f t="shared" si="34"/>
        <v>-0.002916666666666667</v>
      </c>
      <c r="AW7" s="20"/>
      <c r="AX7" s="105"/>
      <c r="AY7" s="23">
        <f>D7*$AY$3</f>
        <v>0.005920833333333333</v>
      </c>
      <c r="AZ7" s="22">
        <f t="shared" si="6"/>
        <v>-0.005920833333333333</v>
      </c>
      <c r="BA7" s="23">
        <f>AZ7/$AY$3</f>
        <v>-0.002916666666666667</v>
      </c>
      <c r="BB7" s="47"/>
      <c r="BC7" s="103">
        <v>0.05319444444444444</v>
      </c>
      <c r="BD7" s="23">
        <f>D7*$BE$3</f>
        <v>0.00875</v>
      </c>
      <c r="BE7" s="22">
        <f t="shared" si="7"/>
        <v>0.04444444444444444</v>
      </c>
      <c r="BF7" s="23">
        <f>BE7/$BE$3</f>
        <v>0.014814814814814814</v>
      </c>
      <c r="BG7" s="47">
        <v>10</v>
      </c>
      <c r="BH7" s="205"/>
      <c r="BI7" s="27">
        <f>D7*$BL$3</f>
        <v>0.007291666666666667</v>
      </c>
      <c r="BJ7" s="22">
        <f t="shared" si="8"/>
        <v>-0.007291666666666667</v>
      </c>
      <c r="BK7" s="23">
        <f>BJ7/$BL$3</f>
        <v>-0.002916666666666667</v>
      </c>
      <c r="BL7" s="53"/>
      <c r="BM7" s="105">
        <v>0.08136574074074074</v>
      </c>
      <c r="BN7" s="23">
        <f t="shared" si="35"/>
        <v>0.015166666666666669</v>
      </c>
      <c r="BO7" s="22">
        <f t="shared" si="9"/>
        <v>0.06619907407407408</v>
      </c>
      <c r="BP7" s="23">
        <f>BO7/$BN$3</f>
        <v>0.012730591168091169</v>
      </c>
      <c r="BQ7" s="402">
        <v>10</v>
      </c>
      <c r="BR7" s="221">
        <v>0.061377314814814815</v>
      </c>
      <c r="BS7" s="23">
        <f>D7*$BV$2</f>
        <v>0.011958333333333333</v>
      </c>
      <c r="BT7" s="22">
        <f t="shared" si="10"/>
        <v>0.04941898148148148</v>
      </c>
      <c r="BU7" s="23">
        <f>BT7/$BV$2</f>
        <v>0.012053410117434509</v>
      </c>
      <c r="BV7" s="434">
        <v>9</v>
      </c>
      <c r="BW7" s="106"/>
      <c r="BX7" s="23"/>
      <c r="BY7" s="22"/>
      <c r="BZ7" s="23"/>
      <c r="CA7" s="20"/>
      <c r="CB7" s="70"/>
      <c r="CC7" s="23"/>
      <c r="CD7" s="22"/>
      <c r="CE7" s="23"/>
      <c r="CF7" s="20"/>
      <c r="CG7" s="106"/>
      <c r="CH7" s="23"/>
      <c r="CI7" s="22"/>
      <c r="CJ7" s="23"/>
      <c r="CK7" s="53"/>
      <c r="CL7" s="181"/>
      <c r="CM7" s="23"/>
      <c r="CN7" s="22"/>
      <c r="CO7" s="23"/>
      <c r="CP7" s="299"/>
      <c r="CQ7" s="24"/>
      <c r="CR7" s="23"/>
      <c r="CS7" s="22"/>
      <c r="CT7" s="23"/>
      <c r="CU7" s="53"/>
      <c r="CV7" s="105">
        <v>0.05378472222222222</v>
      </c>
      <c r="CW7" s="23">
        <f t="shared" si="11"/>
        <v>0.007262500000000001</v>
      </c>
      <c r="CX7" s="22">
        <f t="shared" si="12"/>
        <v>0.04652222222222222</v>
      </c>
      <c r="CY7" s="23">
        <f t="shared" si="13"/>
        <v>0.018683623382418562</v>
      </c>
      <c r="CZ7" s="448">
        <v>9</v>
      </c>
      <c r="DA7" s="208">
        <v>0.04439814814814815</v>
      </c>
      <c r="DB7" s="23">
        <f>D7*$DB$3</f>
        <v>0.0100625</v>
      </c>
      <c r="DC7" s="22">
        <f>DA7-DB7</f>
        <v>0.03433564814814815</v>
      </c>
      <c r="DD7" s="23">
        <f>DC7/$DB$3</f>
        <v>0.009952361782071926</v>
      </c>
      <c r="DE7" s="462">
        <v>10</v>
      </c>
      <c r="DF7" s="208">
        <v>0.039317129629629625</v>
      </c>
      <c r="DG7" s="23">
        <f t="shared" si="14"/>
        <v>0.009858333333333334</v>
      </c>
      <c r="DH7" s="22">
        <f t="shared" si="15"/>
        <v>0.029458796296296292</v>
      </c>
      <c r="DI7" s="23">
        <f t="shared" si="16"/>
        <v>0.008715620206004821</v>
      </c>
      <c r="DJ7" s="442">
        <v>11</v>
      </c>
      <c r="DK7" s="53"/>
      <c r="DL7" s="53"/>
      <c r="DM7" s="53"/>
      <c r="DN7" s="53"/>
      <c r="DO7" s="53"/>
      <c r="DP7" s="106">
        <v>0.027858796296296298</v>
      </c>
      <c r="DQ7" s="23">
        <f>D7*$DR$3</f>
        <v>0.006416666666666668</v>
      </c>
      <c r="DR7" s="22">
        <f>DP7-DQ7</f>
        <v>0.02144212962962963</v>
      </c>
      <c r="DS7" s="23">
        <f>DR7/$DR$3</f>
        <v>0.009746422558922559</v>
      </c>
      <c r="DT7" s="53">
        <v>9</v>
      </c>
      <c r="DU7" s="189" t="s">
        <v>70</v>
      </c>
      <c r="DV7" s="23">
        <f>D7*$DW$3</f>
        <v>0.007933333333333334</v>
      </c>
      <c r="DW7" s="22" t="e">
        <f t="shared" si="17"/>
        <v>#VALUE!</v>
      </c>
      <c r="DX7" s="23" t="e">
        <f>DW7/$DW$3</f>
        <v>#VALUE!</v>
      </c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106">
        <v>0.05825231481481482</v>
      </c>
      <c r="EP7" s="23">
        <f>D7*$EP$3</f>
        <v>0.010295833333333334</v>
      </c>
      <c r="EQ7" s="22">
        <f t="shared" si="18"/>
        <v>0.04795648148148149</v>
      </c>
      <c r="ER7" s="23">
        <f>EQ7/$EP$3</f>
        <v>0.013585405518833284</v>
      </c>
      <c r="ES7" s="53">
        <v>10</v>
      </c>
      <c r="ET7" s="208">
        <v>0.024930555555555553</v>
      </c>
      <c r="EU7" s="23">
        <f t="shared" si="19"/>
        <v>0.006125</v>
      </c>
      <c r="EV7" s="22">
        <f>ET7-EU7</f>
        <v>0.018805555555555555</v>
      </c>
      <c r="EW7" s="23">
        <f t="shared" si="20"/>
        <v>0.008955026455026454</v>
      </c>
      <c r="EX7" s="156">
        <v>9</v>
      </c>
      <c r="EY7" s="208">
        <v>0.055196759259259265</v>
      </c>
      <c r="EZ7" s="23">
        <f t="shared" si="21"/>
        <v>0.010325</v>
      </c>
      <c r="FA7" s="22">
        <f t="shared" si="22"/>
        <v>0.044871759259259264</v>
      </c>
      <c r="FB7" s="23">
        <f t="shared" si="23"/>
        <v>0.0126756382088303</v>
      </c>
      <c r="FC7" s="156">
        <v>9</v>
      </c>
      <c r="FD7" s="208">
        <v>0.04577546296296297</v>
      </c>
      <c r="FE7" s="23">
        <f t="shared" si="24"/>
        <v>0.010675</v>
      </c>
      <c r="FF7" s="22">
        <f t="shared" si="25"/>
        <v>0.03510046296296297</v>
      </c>
      <c r="FG7" s="23">
        <f t="shared" si="26"/>
        <v>0.009590290427039063</v>
      </c>
      <c r="FH7" s="156">
        <v>10</v>
      </c>
      <c r="FI7" s="208">
        <v>0.046064814814814815</v>
      </c>
      <c r="FJ7" s="23">
        <f>D7*$FJ$3</f>
        <v>0.009595833333333335</v>
      </c>
      <c r="FK7" s="22">
        <f>FI7-FJ7</f>
        <v>0.03646898148148148</v>
      </c>
      <c r="FL7" s="23">
        <f>FK7/$FJ$3</f>
        <v>0.011084796802881908</v>
      </c>
      <c r="FM7" s="156">
        <v>9</v>
      </c>
      <c r="FN7" s="208">
        <v>0.06163194444444445</v>
      </c>
      <c r="FO7" s="23">
        <f t="shared" si="27"/>
        <v>0.012454166666666665</v>
      </c>
      <c r="FP7" s="22">
        <f t="shared" si="28"/>
        <v>0.04917777777777778</v>
      </c>
      <c r="FQ7" s="23">
        <f t="shared" si="29"/>
        <v>0.01151704397606037</v>
      </c>
      <c r="FR7" s="156">
        <v>10</v>
      </c>
      <c r="FS7" s="477">
        <v>9</v>
      </c>
      <c r="FT7" s="477">
        <v>8</v>
      </c>
      <c r="FU7" s="347">
        <v>8</v>
      </c>
      <c r="FV7" s="472">
        <v>9</v>
      </c>
      <c r="FW7" s="157"/>
      <c r="FX7" s="475"/>
      <c r="FY7" s="157">
        <v>9</v>
      </c>
      <c r="FZ7" s="476"/>
      <c r="GA7" s="157"/>
      <c r="GB7" s="389"/>
      <c r="GC7" s="389">
        <v>10</v>
      </c>
      <c r="GD7" s="156"/>
      <c r="GE7" s="157">
        <v>10</v>
      </c>
      <c r="GF7" s="157">
        <v>9</v>
      </c>
      <c r="GG7" s="157"/>
      <c r="GH7" s="157"/>
      <c r="GI7" s="156"/>
      <c r="GJ7" s="447"/>
      <c r="GK7" s="156"/>
      <c r="GL7" s="447">
        <v>9</v>
      </c>
      <c r="GM7" s="156">
        <v>10</v>
      </c>
      <c r="GN7" s="156">
        <v>11</v>
      </c>
      <c r="GO7" s="53"/>
      <c r="GP7" s="53">
        <v>9</v>
      </c>
      <c r="GQ7" s="53"/>
      <c r="GR7" s="53"/>
      <c r="GS7" s="53"/>
      <c r="GT7" s="53"/>
      <c r="GU7" s="53">
        <v>10</v>
      </c>
      <c r="GV7" s="156">
        <v>9</v>
      </c>
      <c r="GW7" s="156">
        <v>9</v>
      </c>
      <c r="GX7" s="156">
        <v>10</v>
      </c>
      <c r="GY7" s="156">
        <v>9</v>
      </c>
      <c r="GZ7" s="156">
        <v>10</v>
      </c>
      <c r="HA7" s="229">
        <v>11</v>
      </c>
      <c r="HB7" s="389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14"/>
      <c r="HS7" s="16"/>
      <c r="HT7" s="123"/>
      <c r="HU7" s="20"/>
      <c r="HV7" s="51"/>
      <c r="HW7" s="51"/>
      <c r="HX7" s="283"/>
      <c r="HY7" s="308"/>
    </row>
    <row r="8" spans="1:233" s="2" customFormat="1" ht="25.5" customHeight="1">
      <c r="A8" s="10">
        <v>4</v>
      </c>
      <c r="B8" s="11" t="s">
        <v>3</v>
      </c>
      <c r="C8" s="7">
        <v>1951</v>
      </c>
      <c r="D8" s="88">
        <v>0.002835648148148148</v>
      </c>
      <c r="E8" s="129">
        <v>0.03631944444444444</v>
      </c>
      <c r="F8" s="26">
        <f>D8*$I$3</f>
        <v>0.01417824074074074</v>
      </c>
      <c r="G8" s="22">
        <f t="shared" si="0"/>
        <v>0.022141203703703698</v>
      </c>
      <c r="H8" s="27">
        <f>G8/$I$3</f>
        <v>0.0044282407407407395</v>
      </c>
      <c r="I8" s="84">
        <v>2</v>
      </c>
      <c r="J8" s="134">
        <v>0.010127314814814815</v>
      </c>
      <c r="K8" s="23">
        <f t="shared" si="30"/>
        <v>0.004820601851851851</v>
      </c>
      <c r="L8" s="28">
        <f>J8-K8</f>
        <v>0.005306712962962964</v>
      </c>
      <c r="M8" s="28">
        <f t="shared" si="31"/>
        <v>0.0031215958605664493</v>
      </c>
      <c r="N8" s="84">
        <v>2</v>
      </c>
      <c r="O8" s="129">
        <v>0.02681712962962963</v>
      </c>
      <c r="P8" s="23">
        <f>D8*$P$3</f>
        <v>0.012476851851851852</v>
      </c>
      <c r="Q8" s="85">
        <f t="shared" si="1"/>
        <v>0.01434027777777778</v>
      </c>
      <c r="R8" s="23">
        <f>Q8/$P$3</f>
        <v>0.0032591540404040406</v>
      </c>
      <c r="S8" s="398">
        <v>2</v>
      </c>
      <c r="T8" s="199">
        <v>0.023020833333333334</v>
      </c>
      <c r="U8" s="85">
        <f>D8*$U$3</f>
        <v>0.010775462962962962</v>
      </c>
      <c r="V8" s="25">
        <f t="shared" si="2"/>
        <v>0.012245370370370372</v>
      </c>
      <c r="W8" s="25">
        <f>V8/$U$3</f>
        <v>0.0032224658869395716</v>
      </c>
      <c r="X8" s="82">
        <v>3</v>
      </c>
      <c r="Y8" s="201">
        <v>0.03158564814814815</v>
      </c>
      <c r="Z8" s="25">
        <f>D8*$AA$3</f>
        <v>0.012476851851851852</v>
      </c>
      <c r="AA8" s="25">
        <f t="shared" si="32"/>
        <v>0.019108796296296297</v>
      </c>
      <c r="AB8" s="25">
        <f>AA8/$AA$3</f>
        <v>0.004342908249158249</v>
      </c>
      <c r="AC8" s="407">
        <v>1</v>
      </c>
      <c r="AD8" s="167">
        <v>0.03521990740740741</v>
      </c>
      <c r="AE8" s="23">
        <f>D8*$AH$3</f>
        <v>0.014461805555555554</v>
      </c>
      <c r="AF8" s="23">
        <f t="shared" si="3"/>
        <v>0.020758101851851854</v>
      </c>
      <c r="AG8" s="239">
        <f>AF8/$AH$3</f>
        <v>0.004070216049382716</v>
      </c>
      <c r="AH8" s="20">
        <v>2</v>
      </c>
      <c r="AI8" s="103">
        <v>0.019108796296296294</v>
      </c>
      <c r="AJ8" s="23">
        <f>D8*$AM$3</f>
        <v>0.008081597222222221</v>
      </c>
      <c r="AK8" s="23">
        <f t="shared" si="4"/>
        <v>0.011027199074074073</v>
      </c>
      <c r="AL8" s="25">
        <f>AK8/$AM$3</f>
        <v>0.00386919265756985</v>
      </c>
      <c r="AM8" s="411">
        <v>5</v>
      </c>
      <c r="AN8" s="105">
        <v>0.031886574074074074</v>
      </c>
      <c r="AO8" s="23">
        <f aca="true" t="shared" si="36" ref="AO8:AO13">D8*$AR$3</f>
        <v>0.01341261574074074</v>
      </c>
      <c r="AP8" s="23">
        <f aca="true" t="shared" si="37" ref="AP8:AP14">AN8-AO8</f>
        <v>0.018473958333333332</v>
      </c>
      <c r="AQ8" s="23">
        <f>AP8/$AR$3</f>
        <v>0.0039056994362226915</v>
      </c>
      <c r="AR8" s="256">
        <v>1</v>
      </c>
      <c r="AS8" s="171">
        <v>0.0324537037037037</v>
      </c>
      <c r="AT8" s="26">
        <f t="shared" si="33"/>
        <v>0.013440972222222222</v>
      </c>
      <c r="AU8" s="22">
        <f t="shared" si="5"/>
        <v>0.019012731481481478</v>
      </c>
      <c r="AV8" s="23">
        <f t="shared" si="34"/>
        <v>0.004011124785122675</v>
      </c>
      <c r="AW8" s="20">
        <v>4</v>
      </c>
      <c r="AX8" s="172">
        <v>0.036932870370370366</v>
      </c>
      <c r="AY8" s="23">
        <f>D8*$BB$3</f>
        <v>0.01650347222222222</v>
      </c>
      <c r="AZ8" s="22">
        <f t="shared" si="6"/>
        <v>0.020429398148148144</v>
      </c>
      <c r="BA8" s="23">
        <f>AZ8/$BB$3</f>
        <v>0.003510205867379406</v>
      </c>
      <c r="BB8" s="47">
        <v>3</v>
      </c>
      <c r="BC8" s="205">
        <v>0.04322916666666667</v>
      </c>
      <c r="BD8" s="23">
        <f>D8*$BF$3</f>
        <v>0.013327546296296296</v>
      </c>
      <c r="BE8" s="22">
        <f>BC8-BD8</f>
        <v>0.029901620370370377</v>
      </c>
      <c r="BF8" s="23">
        <f>BE8/$BF$3</f>
        <v>0.006362046887312846</v>
      </c>
      <c r="BG8" s="421">
        <v>4</v>
      </c>
      <c r="BH8" s="205">
        <v>0.014502314814814815</v>
      </c>
      <c r="BI8" s="27">
        <f>D8*$BL$3</f>
        <v>0.00708912037037037</v>
      </c>
      <c r="BJ8" s="22">
        <f t="shared" si="8"/>
        <v>0.007413194444444445</v>
      </c>
      <c r="BK8" s="23">
        <f>BJ8/$BL$3</f>
        <v>0.002965277777777778</v>
      </c>
      <c r="BL8" s="423">
        <v>2</v>
      </c>
      <c r="BM8" s="105">
        <v>0.03450231481481481</v>
      </c>
      <c r="BN8" s="23">
        <f t="shared" si="35"/>
        <v>0.014745370370370369</v>
      </c>
      <c r="BO8" s="22">
        <f t="shared" si="9"/>
        <v>0.019756944444444445</v>
      </c>
      <c r="BP8" s="23">
        <f>BO8/$BN$3</f>
        <v>0.003799412393162393</v>
      </c>
      <c r="BQ8" s="402">
        <v>2</v>
      </c>
      <c r="BR8" s="221">
        <v>0.023055555555555555</v>
      </c>
      <c r="BS8" s="23">
        <f>D8*$BV$2</f>
        <v>0.011626157407407406</v>
      </c>
      <c r="BT8" s="22">
        <f t="shared" si="10"/>
        <v>0.011429398148148149</v>
      </c>
      <c r="BU8" s="23">
        <f>BT8/$BV$2</f>
        <v>0.002787658084914183</v>
      </c>
      <c r="BV8" s="434">
        <v>1</v>
      </c>
      <c r="BW8" s="208">
        <v>0.04652777777777778</v>
      </c>
      <c r="BX8" s="23">
        <f>D8*$CA$3</f>
        <v>0.011739583333333331</v>
      </c>
      <c r="BY8" s="22">
        <f aca="true" t="shared" si="38" ref="BY8:BY13">BW8-BX8</f>
        <v>0.03478819444444445</v>
      </c>
      <c r="BZ8" s="23">
        <f>BY8/$CA$3</f>
        <v>0.008402945517981751</v>
      </c>
      <c r="CA8" s="436">
        <v>6</v>
      </c>
      <c r="CB8" s="289">
        <v>0.03344907407407407</v>
      </c>
      <c r="CC8" s="23">
        <f>D8*$CE$3</f>
        <v>0.017098958333333334</v>
      </c>
      <c r="CD8" s="22">
        <f aca="true" t="shared" si="39" ref="CD8:CD15">CB8-CC8</f>
        <v>0.016350115740740735</v>
      </c>
      <c r="CE8" s="23">
        <f>CD8/$CE$3</f>
        <v>0.002711461980222344</v>
      </c>
      <c r="CF8" s="402">
        <v>3</v>
      </c>
      <c r="CG8" s="101">
        <v>0.03827546296296296</v>
      </c>
      <c r="CH8" s="23">
        <f>D8*$CH$3</f>
        <v>0.014745370370370369</v>
      </c>
      <c r="CI8" s="22">
        <f aca="true" t="shared" si="40" ref="CI8:CI14">CG8-CH8</f>
        <v>0.023530092592592596</v>
      </c>
      <c r="CJ8" s="23">
        <f>CI8/$CH$3</f>
        <v>0.004525017806267807</v>
      </c>
      <c r="CK8" s="442">
        <v>3</v>
      </c>
      <c r="CL8" s="42">
        <v>0.03181712962962963</v>
      </c>
      <c r="CM8" s="23">
        <f aca="true" t="shared" si="41" ref="CM8:CM13">D8*$CN$3</f>
        <v>0.013667824074074074</v>
      </c>
      <c r="CN8" s="22">
        <f aca="true" t="shared" si="42" ref="CN8:CN13">CL8-CM8</f>
        <v>0.018149305555555557</v>
      </c>
      <c r="CO8" s="23">
        <f aca="true" t="shared" si="43" ref="CO8:CO13">CN8/$CN$3</f>
        <v>0.003765416090364223</v>
      </c>
      <c r="CP8" s="446">
        <v>2</v>
      </c>
      <c r="CQ8" s="42">
        <v>0.0327662037037037</v>
      </c>
      <c r="CR8" s="23">
        <f aca="true" t="shared" si="44" ref="CR8:CR14">D8*$CS$3</f>
        <v>0.014546874999999999</v>
      </c>
      <c r="CS8" s="22">
        <f aca="true" t="shared" si="45" ref="CS8:CS14">CQ8-CR8</f>
        <v>0.0182193287037037</v>
      </c>
      <c r="CT8" s="23">
        <f aca="true" t="shared" si="46" ref="CT8:CT14">CS8/$CS$3</f>
        <v>0.0035515260631001364</v>
      </c>
      <c r="CU8" s="454">
        <v>1</v>
      </c>
      <c r="CV8" s="105">
        <v>0.016076388888888887</v>
      </c>
      <c r="CW8" s="23">
        <f t="shared" si="11"/>
        <v>0.007060763888888889</v>
      </c>
      <c r="CX8" s="22">
        <f t="shared" si="12"/>
        <v>0.009015624999999998</v>
      </c>
      <c r="CY8" s="23">
        <f t="shared" si="13"/>
        <v>0.0036207329317269063</v>
      </c>
      <c r="CZ8" s="448">
        <v>1</v>
      </c>
      <c r="DA8" s="208">
        <v>0.019178240740740742</v>
      </c>
      <c r="DB8" s="23">
        <f>D8*$DB$3</f>
        <v>0.00978298611111111</v>
      </c>
      <c r="DC8" s="22">
        <f aca="true" t="shared" si="47" ref="DC8:DC13">DA8-DB8</f>
        <v>0.009395254629629632</v>
      </c>
      <c r="DD8" s="23">
        <f>DC8/$DB$3</f>
        <v>0.0027232622114868495</v>
      </c>
      <c r="DE8" s="462">
        <v>1</v>
      </c>
      <c r="DF8" s="208">
        <v>0.01920138888888889</v>
      </c>
      <c r="DG8" s="23">
        <f t="shared" si="14"/>
        <v>0.009584490740740739</v>
      </c>
      <c r="DH8" s="22">
        <f t="shared" si="15"/>
        <v>0.00961689814814815</v>
      </c>
      <c r="DI8" s="23">
        <f t="shared" si="16"/>
        <v>0.00284523613850537</v>
      </c>
      <c r="DJ8" s="442">
        <v>1</v>
      </c>
      <c r="DK8" s="330">
        <v>0.031828703703703706</v>
      </c>
      <c r="DL8" s="23">
        <f>D8*$DN$3</f>
        <v>0.010491898148148148</v>
      </c>
      <c r="DM8" s="22">
        <f>DK8-DL8</f>
        <v>0.02133680555555556</v>
      </c>
      <c r="DN8" s="23">
        <f>DM8/$DN$3</f>
        <v>0.005766704204204205</v>
      </c>
      <c r="DO8" s="53">
        <v>2</v>
      </c>
      <c r="DP8" s="181">
        <v>0.025613425925925925</v>
      </c>
      <c r="DQ8" s="23">
        <f>D8*$DS$3</f>
        <v>0.011626157407407406</v>
      </c>
      <c r="DR8" s="22">
        <f>DP8-DQ8</f>
        <v>0.013987268518518519</v>
      </c>
      <c r="DS8" s="23">
        <f>DR8/$DS$3</f>
        <v>0.0034115289069557367</v>
      </c>
      <c r="DT8" s="53">
        <v>1</v>
      </c>
      <c r="DU8" s="330">
        <v>0.04010416666666667</v>
      </c>
      <c r="DV8" s="23">
        <f>D8*$DX$3</f>
        <v>0.014717013888888889</v>
      </c>
      <c r="DW8" s="22">
        <f t="shared" si="17"/>
        <v>0.025387152777777783</v>
      </c>
      <c r="DX8" s="23">
        <f>DW8/$DX$3</f>
        <v>0.00489155159494755</v>
      </c>
      <c r="DY8" s="53">
        <v>2</v>
      </c>
      <c r="DZ8" s="106">
        <v>0.037395833333333336</v>
      </c>
      <c r="EA8" s="23">
        <f>D8*$EB$3</f>
        <v>0.009839699074074074</v>
      </c>
      <c r="EB8" s="22">
        <f>DZ8-EA8</f>
        <v>0.027556134259259263</v>
      </c>
      <c r="EC8" s="23">
        <f>EB8/$EB$3</f>
        <v>0.007941249066068952</v>
      </c>
      <c r="ED8" s="53">
        <v>7</v>
      </c>
      <c r="EE8" s="181">
        <v>0.0365625</v>
      </c>
      <c r="EF8" s="23">
        <f>D8*$EH$3</f>
        <v>0.013072337962962963</v>
      </c>
      <c r="EG8" s="22">
        <f>EE8-EF8</f>
        <v>0.023490162037037035</v>
      </c>
      <c r="EH8" s="23">
        <f>EG8/$EH$3</f>
        <v>0.005095479834498272</v>
      </c>
      <c r="EI8" s="53">
        <v>7</v>
      </c>
      <c r="EJ8" s="103">
        <v>0.031053240740740742</v>
      </c>
      <c r="EK8" s="23">
        <f>D8*$EL$3</f>
        <v>0.012051504629629629</v>
      </c>
      <c r="EL8" s="22">
        <f>EJ8-EK8</f>
        <v>0.01900173611111111</v>
      </c>
      <c r="EM8" s="23">
        <f>EL8/$EL$3</f>
        <v>0.004470996732026144</v>
      </c>
      <c r="EN8" s="53">
        <v>5</v>
      </c>
      <c r="EO8" s="103">
        <v>0.03912037037037037</v>
      </c>
      <c r="EP8" s="23">
        <f>D8*$EQ$3</f>
        <v>0.011484374999999998</v>
      </c>
      <c r="EQ8" s="22">
        <f t="shared" si="18"/>
        <v>0.02763599537037037</v>
      </c>
      <c r="ER8" s="23">
        <f>EQ8/$EQ$3</f>
        <v>0.006823702560585277</v>
      </c>
      <c r="ES8" s="53">
        <v>3</v>
      </c>
      <c r="ET8" s="208">
        <v>0.014756944444444446</v>
      </c>
      <c r="EU8" s="23">
        <f t="shared" si="19"/>
        <v>0.00595486111111111</v>
      </c>
      <c r="EV8" s="22">
        <f>ET8-EU8</f>
        <v>0.008802083333333335</v>
      </c>
      <c r="EW8" s="23">
        <f t="shared" si="20"/>
        <v>0.004191468253968255</v>
      </c>
      <c r="EX8" s="156">
        <v>5</v>
      </c>
      <c r="EY8" s="227" t="s">
        <v>41</v>
      </c>
      <c r="EZ8" s="23">
        <f t="shared" si="21"/>
        <v>0.010038194444444443</v>
      </c>
      <c r="FA8" s="22" t="e">
        <f t="shared" si="22"/>
        <v>#VALUE!</v>
      </c>
      <c r="FB8" s="23" t="e">
        <f t="shared" si="23"/>
        <v>#VALUE!</v>
      </c>
      <c r="FC8" s="156">
        <v>10</v>
      </c>
      <c r="FD8" s="208">
        <v>0.02056712962962963</v>
      </c>
      <c r="FE8" s="23">
        <f t="shared" si="24"/>
        <v>0.010378472222222221</v>
      </c>
      <c r="FF8" s="22">
        <f t="shared" si="25"/>
        <v>0.010188657407407408</v>
      </c>
      <c r="FG8" s="23">
        <f t="shared" si="26"/>
        <v>0.00278378617688727</v>
      </c>
      <c r="FH8" s="156">
        <v>2</v>
      </c>
      <c r="FI8" s="208">
        <v>0.0184375</v>
      </c>
      <c r="FJ8" s="23">
        <f>D8*$FJ$3</f>
        <v>0.009329282407407406</v>
      </c>
      <c r="FK8" s="22">
        <f>FI8-FJ8</f>
        <v>0.009108217592592593</v>
      </c>
      <c r="FL8" s="23">
        <f>FK8/$FJ$3</f>
        <v>0.0027684551953168976</v>
      </c>
      <c r="FM8" s="156">
        <v>3</v>
      </c>
      <c r="FN8" s="208">
        <v>0.030983796296296297</v>
      </c>
      <c r="FO8" s="23">
        <f t="shared" si="27"/>
        <v>0.01210821759259259</v>
      </c>
      <c r="FP8" s="22">
        <f t="shared" si="28"/>
        <v>0.018875578703703707</v>
      </c>
      <c r="FQ8" s="23">
        <f t="shared" si="29"/>
        <v>0.004420510235059416</v>
      </c>
      <c r="FR8" s="156">
        <v>2</v>
      </c>
      <c r="FS8" s="477">
        <v>2</v>
      </c>
      <c r="FT8" s="477">
        <v>2</v>
      </c>
      <c r="FU8" s="347">
        <v>2</v>
      </c>
      <c r="FV8" s="388">
        <v>3</v>
      </c>
      <c r="FW8" s="157">
        <v>1</v>
      </c>
      <c r="FX8" s="157">
        <v>2</v>
      </c>
      <c r="FY8" s="386">
        <v>5</v>
      </c>
      <c r="FZ8" s="476">
        <v>1</v>
      </c>
      <c r="GA8" s="386">
        <v>4</v>
      </c>
      <c r="GB8" s="389">
        <v>3</v>
      </c>
      <c r="GC8" s="508">
        <v>4</v>
      </c>
      <c r="GD8" s="156">
        <v>2</v>
      </c>
      <c r="GE8" s="157">
        <v>2</v>
      </c>
      <c r="GF8" s="157">
        <v>1</v>
      </c>
      <c r="GG8" s="386">
        <v>6</v>
      </c>
      <c r="GH8" s="386">
        <v>3</v>
      </c>
      <c r="GI8" s="387">
        <v>3</v>
      </c>
      <c r="GJ8" s="505">
        <v>2</v>
      </c>
      <c r="GK8" s="506">
        <v>1</v>
      </c>
      <c r="GL8" s="447">
        <v>1</v>
      </c>
      <c r="GM8" s="156">
        <v>1</v>
      </c>
      <c r="GN8" s="156">
        <v>1</v>
      </c>
      <c r="GO8" s="53">
        <v>2</v>
      </c>
      <c r="GP8" s="53">
        <v>1</v>
      </c>
      <c r="GQ8" s="53">
        <v>2</v>
      </c>
      <c r="GR8" s="387">
        <v>7</v>
      </c>
      <c r="GS8" s="387">
        <v>7</v>
      </c>
      <c r="GT8" s="53">
        <v>5</v>
      </c>
      <c r="GU8" s="53">
        <v>3</v>
      </c>
      <c r="GV8" s="156">
        <v>5</v>
      </c>
      <c r="GW8" s="387">
        <v>10</v>
      </c>
      <c r="GX8" s="156">
        <v>2</v>
      </c>
      <c r="GY8" s="156">
        <v>3</v>
      </c>
      <c r="GZ8" s="156">
        <v>2</v>
      </c>
      <c r="HA8" s="229">
        <v>22</v>
      </c>
      <c r="HB8" s="389">
        <f>GN8+GM8+GL8+GK8+GJ8+GF8+GE8+GD8+GB8+FZ8+FX8+FW8+FU8+FT8+FS8</f>
        <v>24</v>
      </c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6"/>
      <c r="HT8" s="123"/>
      <c r="HU8" s="20"/>
      <c r="HV8" s="141"/>
      <c r="HW8" s="143"/>
      <c r="HX8" s="283">
        <v>2</v>
      </c>
      <c r="HY8" s="308"/>
    </row>
    <row r="9" spans="1:233" s="2" customFormat="1" ht="23.25" customHeight="1">
      <c r="A9" s="10">
        <v>5</v>
      </c>
      <c r="B9" s="11" t="s">
        <v>4</v>
      </c>
      <c r="C9" s="7">
        <v>1951</v>
      </c>
      <c r="D9" s="88">
        <v>0.002835648148148148</v>
      </c>
      <c r="E9" s="129">
        <v>0.03353009259259259</v>
      </c>
      <c r="F9" s="26">
        <f>D9*$I$3</f>
        <v>0.01417824074074074</v>
      </c>
      <c r="G9" s="22">
        <f t="shared" si="0"/>
        <v>0.01935185185185185</v>
      </c>
      <c r="H9" s="27">
        <f>G9/$I$3</f>
        <v>0.00387037037037037</v>
      </c>
      <c r="I9" s="84">
        <v>1</v>
      </c>
      <c r="J9" s="134">
        <v>0.00863425925925926</v>
      </c>
      <c r="K9" s="23">
        <f t="shared" si="30"/>
        <v>0.004820601851851851</v>
      </c>
      <c r="L9" s="28">
        <f aca="true" t="shared" si="48" ref="L9:L15">J9-K9</f>
        <v>0.003813657407407409</v>
      </c>
      <c r="M9" s="28">
        <f t="shared" si="31"/>
        <v>0.0022433278867102406</v>
      </c>
      <c r="N9" s="84">
        <v>1</v>
      </c>
      <c r="O9" s="129">
        <v>0.024201388888888887</v>
      </c>
      <c r="P9" s="23">
        <f>D9*$P$3</f>
        <v>0.012476851851851852</v>
      </c>
      <c r="Q9" s="85">
        <f t="shared" si="1"/>
        <v>0.011724537037037035</v>
      </c>
      <c r="R9" s="23">
        <f>Q9/$P$3</f>
        <v>0.0026646675084175077</v>
      </c>
      <c r="S9" s="398">
        <v>1</v>
      </c>
      <c r="T9" s="199">
        <v>0.017546296296296296</v>
      </c>
      <c r="U9" s="85">
        <f>D9*$U$3</f>
        <v>0.010775462962962962</v>
      </c>
      <c r="V9" s="25">
        <f t="shared" si="2"/>
        <v>0.0067708333333333336</v>
      </c>
      <c r="W9" s="85">
        <f>V9/$U$3</f>
        <v>0.0017817982456140352</v>
      </c>
      <c r="X9" s="82">
        <v>1</v>
      </c>
      <c r="Y9" s="201">
        <v>0.036284722222222225</v>
      </c>
      <c r="Z9" s="25">
        <f>D9*$AA$3</f>
        <v>0.012476851851851852</v>
      </c>
      <c r="AA9" s="25">
        <f t="shared" si="32"/>
        <v>0.023807870370370375</v>
      </c>
      <c r="AB9" s="25">
        <f>AA9/$AA$3</f>
        <v>0.00541087962962963</v>
      </c>
      <c r="AC9" s="407">
        <v>3</v>
      </c>
      <c r="AD9" s="167">
        <v>0.013703703703703704</v>
      </c>
      <c r="AE9" s="23">
        <f>D9*$AG$3</f>
        <v>0.007344328703703703</v>
      </c>
      <c r="AF9" s="23">
        <f>AD9-AE9</f>
        <v>0.006359375000000001</v>
      </c>
      <c r="AG9" s="239">
        <f>AF9/$AG$3</f>
        <v>0.0024553571428571437</v>
      </c>
      <c r="AH9" s="20">
        <v>1</v>
      </c>
      <c r="AI9" s="103">
        <v>0.01730324074074074</v>
      </c>
      <c r="AJ9" s="23">
        <f>D9*$AM$3</f>
        <v>0.008081597222222221</v>
      </c>
      <c r="AK9" s="23">
        <f t="shared" si="4"/>
        <v>0.00922164351851852</v>
      </c>
      <c r="AL9" s="25">
        <f>AK9/$AM$3</f>
        <v>0.0032356643924626384</v>
      </c>
      <c r="AM9" s="411">
        <v>2</v>
      </c>
      <c r="AN9" s="105">
        <v>0.0352662037037037</v>
      </c>
      <c r="AO9" s="23">
        <f t="shared" si="36"/>
        <v>0.01341261574074074</v>
      </c>
      <c r="AP9" s="23">
        <f t="shared" si="37"/>
        <v>0.02185358796296296</v>
      </c>
      <c r="AQ9" s="23">
        <f>AP9/$AR$3</f>
        <v>0.004620208871662359</v>
      </c>
      <c r="AR9" s="256">
        <v>3</v>
      </c>
      <c r="AS9" s="171">
        <v>0.02394675925925926</v>
      </c>
      <c r="AT9" s="26">
        <f t="shared" si="33"/>
        <v>0.013440972222222222</v>
      </c>
      <c r="AU9" s="22">
        <f t="shared" si="5"/>
        <v>0.01050578703703704</v>
      </c>
      <c r="AV9" s="23">
        <f t="shared" si="34"/>
        <v>0.002216410767307392</v>
      </c>
      <c r="AW9" s="20">
        <v>1</v>
      </c>
      <c r="AX9" s="172">
        <v>0.03353009259259259</v>
      </c>
      <c r="AY9" s="23">
        <f>D9*$BB$3</f>
        <v>0.01650347222222222</v>
      </c>
      <c r="AZ9" s="22">
        <f t="shared" si="6"/>
        <v>0.01702662037037037</v>
      </c>
      <c r="BA9" s="23">
        <f>AZ9/$BB$3</f>
        <v>0.002925536146111747</v>
      </c>
      <c r="BB9" s="47">
        <v>2</v>
      </c>
      <c r="BC9" s="205">
        <v>0.02960648148148148</v>
      </c>
      <c r="BD9" s="23">
        <f>D9*$BF$3</f>
        <v>0.013327546296296296</v>
      </c>
      <c r="BE9" s="22">
        <f t="shared" si="7"/>
        <v>0.016278935185185184</v>
      </c>
      <c r="BF9" s="23">
        <f>BE9/$BF$3</f>
        <v>0.0034636032308904647</v>
      </c>
      <c r="BG9" s="421">
        <v>1</v>
      </c>
      <c r="BH9" s="205">
        <v>0.012326388888888888</v>
      </c>
      <c r="BI9" s="27">
        <f>D9*$BL$3</f>
        <v>0.00708912037037037</v>
      </c>
      <c r="BJ9" s="22">
        <f t="shared" si="8"/>
        <v>0.005237268518518519</v>
      </c>
      <c r="BK9" s="23">
        <f>BJ9/$BL$3</f>
        <v>0.0020949074074074073</v>
      </c>
      <c r="BL9" s="423">
        <v>1</v>
      </c>
      <c r="BM9" s="105">
        <v>0.027997685185185184</v>
      </c>
      <c r="BN9" s="23">
        <f t="shared" si="35"/>
        <v>0.014745370370370369</v>
      </c>
      <c r="BO9" s="22">
        <f t="shared" si="9"/>
        <v>0.013252314814814816</v>
      </c>
      <c r="BP9" s="23">
        <f>BO9/$BN$3</f>
        <v>0.0025485220797720797</v>
      </c>
      <c r="BQ9" s="402">
        <v>1</v>
      </c>
      <c r="BR9" s="221">
        <v>0.023935185185185184</v>
      </c>
      <c r="BS9" s="23">
        <f>D9*$BV$2</f>
        <v>0.011626157407407406</v>
      </c>
      <c r="BT9" s="22">
        <f t="shared" si="10"/>
        <v>0.012309027777777778</v>
      </c>
      <c r="BU9" s="23">
        <f>BT9/$BV$2</f>
        <v>0.0030022018970189707</v>
      </c>
      <c r="BV9" s="434">
        <v>2</v>
      </c>
      <c r="BW9" s="208">
        <v>0.03332175925925926</v>
      </c>
      <c r="BX9" s="23">
        <f>D9*$CA$3</f>
        <v>0.011739583333333331</v>
      </c>
      <c r="BY9" s="22">
        <f t="shared" si="38"/>
        <v>0.021582175925925928</v>
      </c>
      <c r="BZ9" s="23">
        <f>BY9/$CA$3</f>
        <v>0.0052130859724458765</v>
      </c>
      <c r="CA9" s="436">
        <v>2</v>
      </c>
      <c r="CB9" s="289">
        <v>0.033125</v>
      </c>
      <c r="CC9" s="23">
        <f>D9*$CE$3</f>
        <v>0.017098958333333334</v>
      </c>
      <c r="CD9" s="22">
        <f t="shared" si="39"/>
        <v>0.016026041666666668</v>
      </c>
      <c r="CE9" s="23">
        <f>CD9/$CE$3</f>
        <v>0.002657718352681039</v>
      </c>
      <c r="CF9" s="402">
        <v>2</v>
      </c>
      <c r="CG9" s="101">
        <v>0.03344907407407407</v>
      </c>
      <c r="CH9" s="23">
        <f>D9*$CH$3</f>
        <v>0.014745370370370369</v>
      </c>
      <c r="CI9" s="22">
        <f t="shared" si="40"/>
        <v>0.0187037037037037</v>
      </c>
      <c r="CJ9" s="23">
        <f>CI9/$CH$3</f>
        <v>0.0035968660968660965</v>
      </c>
      <c r="CK9" s="442">
        <v>1</v>
      </c>
      <c r="CL9" s="42">
        <v>0.028194444444444442</v>
      </c>
      <c r="CM9" s="23">
        <f>D9*$CN$3</f>
        <v>0.013667824074074074</v>
      </c>
      <c r="CN9" s="22">
        <f>CL9-CM9</f>
        <v>0.014526620370370369</v>
      </c>
      <c r="CO9" s="23">
        <f>CN9/$CN$3</f>
        <v>0.0030138216536038107</v>
      </c>
      <c r="CP9" s="446">
        <v>1</v>
      </c>
      <c r="CQ9" s="42">
        <v>0.03394675925925926</v>
      </c>
      <c r="CR9" s="23">
        <f>D9*$CS$3</f>
        <v>0.014546874999999999</v>
      </c>
      <c r="CS9" s="22">
        <f>CQ9-CR9</f>
        <v>0.01939988425925926</v>
      </c>
      <c r="CT9" s="23">
        <f>CS9/$CS$3</f>
        <v>0.003781653851707458</v>
      </c>
      <c r="CU9" s="454">
        <v>2</v>
      </c>
      <c r="CV9" s="106"/>
      <c r="CW9" s="23">
        <f t="shared" si="11"/>
        <v>0.007060763888888889</v>
      </c>
      <c r="CX9" s="22">
        <f t="shared" si="12"/>
        <v>-0.007060763888888889</v>
      </c>
      <c r="CY9" s="23">
        <f t="shared" si="13"/>
        <v>-0.002835648148148148</v>
      </c>
      <c r="CZ9" s="299"/>
      <c r="DA9" s="208">
        <v>0.021053240740740744</v>
      </c>
      <c r="DB9" s="23">
        <f>D9*$DB$3</f>
        <v>0.00978298611111111</v>
      </c>
      <c r="DC9" s="22">
        <f t="shared" si="47"/>
        <v>0.011270254629629634</v>
      </c>
      <c r="DD9" s="23">
        <f>DC9/$DB$3</f>
        <v>0.0032667404723564154</v>
      </c>
      <c r="DE9" s="462">
        <v>2</v>
      </c>
      <c r="DF9" s="208">
        <v>0.019293981481481485</v>
      </c>
      <c r="DG9" s="23">
        <f t="shared" si="14"/>
        <v>0.009584490740740739</v>
      </c>
      <c r="DH9" s="22">
        <f t="shared" si="15"/>
        <v>0.009709490740740746</v>
      </c>
      <c r="DI9" s="23">
        <f t="shared" si="16"/>
        <v>0.00287263039666886</v>
      </c>
      <c r="DJ9" s="442">
        <v>2</v>
      </c>
      <c r="DK9" s="330">
        <v>0.03351851851851852</v>
      </c>
      <c r="DL9" s="23">
        <f>D9*$DN$3</f>
        <v>0.010491898148148148</v>
      </c>
      <c r="DM9" s="22">
        <f>DK9-DL9</f>
        <v>0.02302662037037037</v>
      </c>
      <c r="DN9" s="23">
        <f>DM9/$DN$3</f>
        <v>0.0062234109109109105</v>
      </c>
      <c r="DO9" s="53">
        <v>4</v>
      </c>
      <c r="DP9" s="106"/>
      <c r="DQ9" s="23"/>
      <c r="DR9" s="22"/>
      <c r="DS9" s="23"/>
      <c r="DT9" s="53"/>
      <c r="DU9" s="106">
        <v>0.024837962962962964</v>
      </c>
      <c r="DV9" s="23">
        <f>D9*$DW$3</f>
        <v>0.007712962962962963</v>
      </c>
      <c r="DW9" s="22">
        <f t="shared" si="17"/>
        <v>0.017125</v>
      </c>
      <c r="DX9" s="23">
        <f>DW9/$DW$3</f>
        <v>0.006295955882352941</v>
      </c>
      <c r="DY9" s="53">
        <v>7</v>
      </c>
      <c r="DZ9" s="106">
        <v>0.024907407407407406</v>
      </c>
      <c r="EA9" s="23">
        <f>D9*$EB$3</f>
        <v>0.009839699074074074</v>
      </c>
      <c r="EB9" s="22">
        <f>DZ9-EA9</f>
        <v>0.015067708333333332</v>
      </c>
      <c r="EC9" s="23">
        <f>EB9/$EB$3</f>
        <v>0.004342279058597502</v>
      </c>
      <c r="ED9" s="53">
        <v>2</v>
      </c>
      <c r="EE9" s="106">
        <v>0.010324074074074074</v>
      </c>
      <c r="EF9" s="23">
        <f>D9*$EG$3</f>
        <v>0.00632349537037037</v>
      </c>
      <c r="EG9" s="22">
        <f>EE9-EF9</f>
        <v>0.004000578703703704</v>
      </c>
      <c r="EH9" s="23">
        <f>EG9/$EG$3</f>
        <v>0.0017939814814814817</v>
      </c>
      <c r="EI9" s="53">
        <v>2</v>
      </c>
      <c r="EJ9" s="53"/>
      <c r="EK9" s="53"/>
      <c r="EL9" s="53"/>
      <c r="EM9" s="53"/>
      <c r="EN9" s="53"/>
      <c r="EO9" s="103">
        <v>0.03789351851851852</v>
      </c>
      <c r="EP9" s="23">
        <f>D9*$EQ$3</f>
        <v>0.011484374999999998</v>
      </c>
      <c r="EQ9" s="22">
        <f t="shared" si="18"/>
        <v>0.026409143518518523</v>
      </c>
      <c r="ER9" s="23">
        <f>EQ9/$EQ$3</f>
        <v>0.006520776177411982</v>
      </c>
      <c r="ES9" s="53">
        <v>2</v>
      </c>
      <c r="ET9" s="208">
        <v>0.012685185185185183</v>
      </c>
      <c r="EU9" s="23">
        <f t="shared" si="19"/>
        <v>0.00595486111111111</v>
      </c>
      <c r="EV9" s="22">
        <f aca="true" t="shared" si="49" ref="EV9:EV15">ET9-EU9</f>
        <v>0.006730324074074073</v>
      </c>
      <c r="EW9" s="23">
        <f t="shared" si="20"/>
        <v>0.0032049162257495583</v>
      </c>
      <c r="EX9" s="156">
        <v>2</v>
      </c>
      <c r="EY9" s="208">
        <v>0.02630787037037037</v>
      </c>
      <c r="EZ9" s="23">
        <f t="shared" si="21"/>
        <v>0.010038194444444443</v>
      </c>
      <c r="FA9" s="22">
        <f t="shared" si="22"/>
        <v>0.016269675925925927</v>
      </c>
      <c r="FB9" s="23">
        <f t="shared" si="23"/>
        <v>0.004595953651391505</v>
      </c>
      <c r="FC9" s="156">
        <v>1</v>
      </c>
      <c r="FD9" s="208">
        <v>0.01989583333333333</v>
      </c>
      <c r="FE9" s="23">
        <f t="shared" si="24"/>
        <v>0.010378472222222221</v>
      </c>
      <c r="FF9" s="22">
        <f t="shared" si="25"/>
        <v>0.00951736111111111</v>
      </c>
      <c r="FG9" s="23">
        <f t="shared" si="26"/>
        <v>0.002600371888281724</v>
      </c>
      <c r="FH9" s="156">
        <v>1</v>
      </c>
      <c r="FI9" s="208">
        <v>0.0178125</v>
      </c>
      <c r="FJ9" s="23">
        <f>D9*$FJ$3</f>
        <v>0.009329282407407406</v>
      </c>
      <c r="FK9" s="22">
        <f>FI9-FJ9</f>
        <v>0.008483217592592593</v>
      </c>
      <c r="FL9" s="23">
        <f>FK9/$FJ$3</f>
        <v>0.0025784855904536757</v>
      </c>
      <c r="FM9" s="156">
        <v>2</v>
      </c>
      <c r="FN9" s="208">
        <v>0.027303240740740743</v>
      </c>
      <c r="FO9" s="23">
        <f t="shared" si="27"/>
        <v>0.01210821759259259</v>
      </c>
      <c r="FP9" s="22">
        <f t="shared" si="28"/>
        <v>0.015195023148148152</v>
      </c>
      <c r="FQ9" s="23">
        <f t="shared" si="29"/>
        <v>0.0035585534304796614</v>
      </c>
      <c r="FR9" s="156">
        <v>1</v>
      </c>
      <c r="FS9" s="477">
        <v>1</v>
      </c>
      <c r="FT9" s="477">
        <v>1</v>
      </c>
      <c r="FU9" s="347">
        <v>1</v>
      </c>
      <c r="FV9" s="472">
        <v>1</v>
      </c>
      <c r="FW9" s="386">
        <v>3</v>
      </c>
      <c r="FX9" s="157">
        <v>1</v>
      </c>
      <c r="FY9" s="157">
        <v>2</v>
      </c>
      <c r="FZ9" s="509">
        <v>3</v>
      </c>
      <c r="GA9" s="157">
        <v>1</v>
      </c>
      <c r="GB9" s="389">
        <v>2</v>
      </c>
      <c r="GC9" s="389">
        <v>1</v>
      </c>
      <c r="GD9" s="156">
        <v>1</v>
      </c>
      <c r="GE9" s="157">
        <v>1</v>
      </c>
      <c r="GF9" s="157">
        <v>2</v>
      </c>
      <c r="GG9" s="157">
        <v>2</v>
      </c>
      <c r="GH9" s="386">
        <v>2</v>
      </c>
      <c r="GI9" s="156">
        <v>1</v>
      </c>
      <c r="GJ9" s="505">
        <v>1</v>
      </c>
      <c r="GK9" s="510">
        <v>2</v>
      </c>
      <c r="GL9" s="447"/>
      <c r="GM9" s="387">
        <v>2</v>
      </c>
      <c r="GN9" s="387">
        <v>2</v>
      </c>
      <c r="GO9" s="387">
        <v>4</v>
      </c>
      <c r="GP9" s="53"/>
      <c r="GQ9" s="387">
        <v>7</v>
      </c>
      <c r="GR9" s="53">
        <v>2</v>
      </c>
      <c r="GS9" s="53">
        <v>2</v>
      </c>
      <c r="GT9" s="53"/>
      <c r="GU9" s="53">
        <v>2</v>
      </c>
      <c r="GV9" s="156">
        <v>2</v>
      </c>
      <c r="GW9" s="156">
        <v>1</v>
      </c>
      <c r="GX9" s="156">
        <v>1</v>
      </c>
      <c r="GY9" s="156">
        <v>2</v>
      </c>
      <c r="GZ9" s="156">
        <v>1</v>
      </c>
      <c r="HA9" s="229">
        <v>21</v>
      </c>
      <c r="HB9" s="389">
        <f>GJ9+GI9+GG9+GF9+GE9+GD9+GC9+GB9+GA9+FY9+FX9+FV9+FU9+FT9+FS9</f>
        <v>19</v>
      </c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14"/>
      <c r="HS9" s="16"/>
      <c r="HT9" s="123"/>
      <c r="HU9" s="20"/>
      <c r="HV9" s="51"/>
      <c r="HW9" s="143"/>
      <c r="HX9" s="283">
        <v>1</v>
      </c>
      <c r="HY9" s="309"/>
    </row>
    <row r="10" spans="1:233" s="2" customFormat="1" ht="23.25" customHeight="1">
      <c r="A10" s="10">
        <v>6</v>
      </c>
      <c r="B10" s="11" t="s">
        <v>5</v>
      </c>
      <c r="C10" s="248">
        <v>1954</v>
      </c>
      <c r="D10" s="88">
        <v>0.0022222222222222222</v>
      </c>
      <c r="E10" s="129">
        <v>0.05767361111111111</v>
      </c>
      <c r="F10" s="26">
        <f>D10*$I$3</f>
        <v>0.011111111111111112</v>
      </c>
      <c r="G10" s="22">
        <f t="shared" si="0"/>
        <v>0.0465625</v>
      </c>
      <c r="H10" s="27">
        <f>G10/$I$3</f>
        <v>0.0093125</v>
      </c>
      <c r="I10" s="84">
        <v>7</v>
      </c>
      <c r="J10" s="134">
        <v>0.008773148148148148</v>
      </c>
      <c r="K10" s="23">
        <f t="shared" si="30"/>
        <v>0.0037777777777777775</v>
      </c>
      <c r="L10" s="28">
        <f>J10-K10</f>
        <v>0.0049953703703703705</v>
      </c>
      <c r="M10" s="28">
        <f t="shared" si="31"/>
        <v>0.0029384531590413944</v>
      </c>
      <c r="N10" s="84">
        <v>4</v>
      </c>
      <c r="O10" s="129">
        <v>0.029861111111111113</v>
      </c>
      <c r="P10" s="23">
        <f>D10*$P$3</f>
        <v>0.00977777777777778</v>
      </c>
      <c r="Q10" s="85">
        <f t="shared" si="1"/>
        <v>0.020083333333333335</v>
      </c>
      <c r="R10" s="23">
        <f>Q10/$P$3</f>
        <v>0.004564393939393939</v>
      </c>
      <c r="S10" s="398">
        <v>7</v>
      </c>
      <c r="T10" s="199">
        <v>0.027071759259259257</v>
      </c>
      <c r="U10" s="85">
        <f>D10*$U$3</f>
        <v>0.008444444444444444</v>
      </c>
      <c r="V10" s="25">
        <f t="shared" si="2"/>
        <v>0.018627314814814812</v>
      </c>
      <c r="W10" s="85">
        <f>V10/$U$3</f>
        <v>0.004901924951267056</v>
      </c>
      <c r="X10" s="82">
        <v>6</v>
      </c>
      <c r="Y10" s="201"/>
      <c r="Z10" s="25">
        <f>D10*$AA$3</f>
        <v>0.00977777777777778</v>
      </c>
      <c r="AA10" s="25">
        <f t="shared" si="32"/>
        <v>-0.00977777777777778</v>
      </c>
      <c r="AB10" s="25">
        <f>AA10/$AA$3</f>
        <v>-0.0022222222222222222</v>
      </c>
      <c r="AC10" s="46"/>
      <c r="AD10" s="167">
        <v>0.040682870370370376</v>
      </c>
      <c r="AE10" s="23">
        <f>D10*$AH$3</f>
        <v>0.011333333333333332</v>
      </c>
      <c r="AF10" s="23">
        <f t="shared" si="3"/>
        <v>0.029349537037037042</v>
      </c>
      <c r="AG10" s="239">
        <f>AF10/$AH$3</f>
        <v>0.005754811183732754</v>
      </c>
      <c r="AH10" s="20">
        <v>6</v>
      </c>
      <c r="AI10" s="103">
        <v>0.018090277777777778</v>
      </c>
      <c r="AJ10" s="23">
        <f>D10*$AM$3</f>
        <v>0.006333333333333333</v>
      </c>
      <c r="AK10" s="23">
        <f t="shared" si="4"/>
        <v>0.011756944444444445</v>
      </c>
      <c r="AL10" s="25">
        <f>AK10/$AM$3</f>
        <v>0.004125243664717349</v>
      </c>
      <c r="AM10" s="411">
        <v>6</v>
      </c>
      <c r="AN10" s="105">
        <v>0.04407407407407407</v>
      </c>
      <c r="AO10" s="23">
        <f t="shared" si="36"/>
        <v>0.010511111111111112</v>
      </c>
      <c r="AP10" s="23">
        <f t="shared" si="37"/>
        <v>0.03356296296296296</v>
      </c>
      <c r="AQ10" s="23">
        <f>AP10/$AR$3</f>
        <v>0.007095763839949885</v>
      </c>
      <c r="AR10" s="256">
        <v>7</v>
      </c>
      <c r="AS10" s="171">
        <v>0.028252314814814813</v>
      </c>
      <c r="AT10" s="26">
        <f t="shared" si="33"/>
        <v>0.010533333333333334</v>
      </c>
      <c r="AU10" s="22">
        <f t="shared" si="5"/>
        <v>0.01771898148148148</v>
      </c>
      <c r="AV10" s="23">
        <f t="shared" si="34"/>
        <v>0.0037381817471479916</v>
      </c>
      <c r="AW10" s="402">
        <v>2</v>
      </c>
      <c r="AX10" s="172">
        <v>0.036377314814814814</v>
      </c>
      <c r="AY10" s="23">
        <f>D10*$BB$3</f>
        <v>0.012933333333333333</v>
      </c>
      <c r="AZ10" s="22">
        <f t="shared" si="6"/>
        <v>0.023443981481481482</v>
      </c>
      <c r="BA10" s="23">
        <f>AZ10/$BB$3</f>
        <v>0.004028175512282042</v>
      </c>
      <c r="BB10" s="47">
        <v>5</v>
      </c>
      <c r="BC10" s="205">
        <v>0.040358796296296295</v>
      </c>
      <c r="BD10" s="23">
        <f>D10*$BF$3</f>
        <v>0.010444444444444445</v>
      </c>
      <c r="BE10" s="22">
        <f>BC10-BD10</f>
        <v>0.02991435185185185</v>
      </c>
      <c r="BF10" s="23">
        <f>BE10/$BF$3</f>
        <v>0.006364755713159968</v>
      </c>
      <c r="BG10" s="421">
        <v>5</v>
      </c>
      <c r="BH10" s="137"/>
      <c r="BI10" s="27">
        <f>D10*$BK$3</f>
        <v>0.006666666666666666</v>
      </c>
      <c r="BJ10" s="22">
        <f t="shared" si="8"/>
        <v>-0.006666666666666666</v>
      </c>
      <c r="BK10" s="23">
        <f>BJ10/$BK$3</f>
        <v>-0.0022222222222222222</v>
      </c>
      <c r="BL10" s="53"/>
      <c r="BM10" s="105">
        <v>0.037592592592592594</v>
      </c>
      <c r="BN10" s="23">
        <f t="shared" si="35"/>
        <v>0.011555555555555557</v>
      </c>
      <c r="BO10" s="22">
        <f t="shared" si="9"/>
        <v>0.02603703703703704</v>
      </c>
      <c r="BP10" s="23">
        <f>BO10/$BN$3</f>
        <v>0.005007122507122507</v>
      </c>
      <c r="BQ10" s="402">
        <v>7</v>
      </c>
      <c r="BR10" s="221">
        <v>0.02832175925925926</v>
      </c>
      <c r="BS10" s="23">
        <f>D10*$BV$2</f>
        <v>0.00911111111111111</v>
      </c>
      <c r="BT10" s="22">
        <f t="shared" si="10"/>
        <v>0.01921064814814815</v>
      </c>
      <c r="BU10" s="23">
        <f>BT10/$BV$2</f>
        <v>0.00468552393857272</v>
      </c>
      <c r="BV10" s="434">
        <v>6</v>
      </c>
      <c r="BW10" s="105">
        <v>0.02394675925925926</v>
      </c>
      <c r="BX10" s="23">
        <f>D10*$BZ$3</f>
        <v>0.0054</v>
      </c>
      <c r="BY10" s="22">
        <f t="shared" si="38"/>
        <v>0.018546759259259263</v>
      </c>
      <c r="BZ10" s="23">
        <f>BY10/$BZ$3</f>
        <v>0.007632411217802166</v>
      </c>
      <c r="CA10" s="402">
        <v>3</v>
      </c>
      <c r="CB10" s="70">
        <v>0.0332175925925926</v>
      </c>
      <c r="CC10" s="23">
        <f>D10*$CF$3</f>
        <v>0.007666666666666667</v>
      </c>
      <c r="CD10" s="22">
        <f>CB10-CC10</f>
        <v>0.02555092592592593</v>
      </c>
      <c r="CE10" s="23">
        <f>CD10/$CF$3</f>
        <v>0.007406065485775631</v>
      </c>
      <c r="CF10" s="440">
        <v>9</v>
      </c>
      <c r="CG10" s="101">
        <v>0.045717592592592594</v>
      </c>
      <c r="CH10" s="23">
        <f>D10*$CH$3</f>
        <v>0.011555555555555557</v>
      </c>
      <c r="CI10" s="22">
        <f t="shared" si="40"/>
        <v>0.03416203703703704</v>
      </c>
      <c r="CJ10" s="23">
        <f>CI10/$CH$3</f>
        <v>0.006569622507122507</v>
      </c>
      <c r="CK10" s="442">
        <v>5</v>
      </c>
      <c r="CL10" s="42"/>
      <c r="CM10" s="23">
        <f t="shared" si="41"/>
        <v>0.010711111111111112</v>
      </c>
      <c r="CN10" s="22">
        <f t="shared" si="42"/>
        <v>-0.010711111111111112</v>
      </c>
      <c r="CO10" s="23">
        <f t="shared" si="43"/>
        <v>-0.0022222222222222222</v>
      </c>
      <c r="CP10" s="299"/>
      <c r="CQ10" s="42"/>
      <c r="CR10" s="23">
        <f t="shared" si="44"/>
        <v>0.0114</v>
      </c>
      <c r="CS10" s="22">
        <f t="shared" si="45"/>
        <v>-0.0114</v>
      </c>
      <c r="CT10" s="23">
        <f t="shared" si="46"/>
        <v>-0.0022222222222222222</v>
      </c>
      <c r="CU10" s="53"/>
      <c r="CV10" s="106"/>
      <c r="CW10" s="23">
        <f t="shared" si="11"/>
        <v>0.005533333333333334</v>
      </c>
      <c r="CX10" s="22">
        <f t="shared" si="12"/>
        <v>-0.005533333333333334</v>
      </c>
      <c r="CY10" s="23">
        <f t="shared" si="13"/>
        <v>-0.0022222222222222222</v>
      </c>
      <c r="CZ10" s="299"/>
      <c r="DA10" s="208">
        <v>0.03579861111111111</v>
      </c>
      <c r="DB10" s="23">
        <f>D10*$DB$3</f>
        <v>0.007666666666666667</v>
      </c>
      <c r="DC10" s="22">
        <f>DA10-DB10</f>
        <v>0.02813194444444444</v>
      </c>
      <c r="DD10" s="23">
        <f>DC10/$DB$3</f>
        <v>0.00815418679549114</v>
      </c>
      <c r="DE10" s="462">
        <v>8</v>
      </c>
      <c r="DF10" s="208">
        <v>0.025023148148148145</v>
      </c>
      <c r="DG10" s="23">
        <f t="shared" si="14"/>
        <v>0.007511111111111111</v>
      </c>
      <c r="DH10" s="22">
        <f t="shared" si="15"/>
        <v>0.017512037037037034</v>
      </c>
      <c r="DI10" s="23">
        <f t="shared" si="16"/>
        <v>0.0051810760464606614</v>
      </c>
      <c r="DJ10" s="442">
        <v>9</v>
      </c>
      <c r="DK10" s="331" t="s">
        <v>41</v>
      </c>
      <c r="DL10" s="23">
        <f>D10*$DN$3</f>
        <v>0.008222222222222223</v>
      </c>
      <c r="DM10" s="22" t="e">
        <f>DK10-DL10</f>
        <v>#VALUE!</v>
      </c>
      <c r="DN10" s="23" t="e">
        <f>DM10/$DN$3</f>
        <v>#VALUE!</v>
      </c>
      <c r="DO10" s="53"/>
      <c r="DP10" s="181">
        <v>0.0327662037037037</v>
      </c>
      <c r="DQ10" s="23">
        <f>D10*$DS$3</f>
        <v>0.00911111111111111</v>
      </c>
      <c r="DR10" s="22">
        <f>DP10-DQ10</f>
        <v>0.02365509259259259</v>
      </c>
      <c r="DS10" s="23">
        <f>DR10/$DS$3</f>
        <v>0.005769534778681119</v>
      </c>
      <c r="DT10" s="53">
        <v>7</v>
      </c>
      <c r="DU10" s="106">
        <v>0.020972222222222222</v>
      </c>
      <c r="DV10" s="23">
        <f>D10*$DW$3</f>
        <v>0.006044444444444445</v>
      </c>
      <c r="DW10" s="22">
        <f t="shared" si="17"/>
        <v>0.014927777777777776</v>
      </c>
      <c r="DX10" s="23">
        <f>DW10/$DW$3</f>
        <v>0.005488153594771241</v>
      </c>
      <c r="DY10" s="53">
        <v>4</v>
      </c>
      <c r="DZ10" s="106">
        <v>0.05430555555555555</v>
      </c>
      <c r="EA10" s="23">
        <f>D10*$EB$3</f>
        <v>0.007711111111111111</v>
      </c>
      <c r="EB10" s="22">
        <f>DZ10-EA10</f>
        <v>0.04659444444444444</v>
      </c>
      <c r="EC10" s="23">
        <f>EB10/$EB$3</f>
        <v>0.013427793788024334</v>
      </c>
      <c r="ED10" s="53">
        <v>10</v>
      </c>
      <c r="EE10" s="181">
        <v>0.03788194444444444</v>
      </c>
      <c r="EF10" s="23">
        <f>D10*$EH$3</f>
        <v>0.010244444444444445</v>
      </c>
      <c r="EG10" s="22">
        <f>EE10-EF10</f>
        <v>0.027637499999999995</v>
      </c>
      <c r="EH10" s="23">
        <f>EG10/$EH$3</f>
        <v>0.005995119305856831</v>
      </c>
      <c r="EI10" s="53">
        <v>8</v>
      </c>
      <c r="EJ10" s="53"/>
      <c r="EK10" s="53"/>
      <c r="EL10" s="53"/>
      <c r="EM10" s="53"/>
      <c r="EN10" s="53"/>
      <c r="EO10" s="103">
        <v>0.04486111111111111</v>
      </c>
      <c r="EP10" s="23">
        <f>D10*$EQ$3</f>
        <v>0.009</v>
      </c>
      <c r="EQ10" s="22">
        <f t="shared" si="18"/>
        <v>0.03586111111111111</v>
      </c>
      <c r="ER10" s="23">
        <f>EQ10/$EQ$3</f>
        <v>0.008854595336076817</v>
      </c>
      <c r="ES10" s="53">
        <v>7</v>
      </c>
      <c r="ET10" s="208"/>
      <c r="EU10" s="23">
        <f t="shared" si="19"/>
        <v>0.004666666666666667</v>
      </c>
      <c r="EV10" s="22">
        <f t="shared" si="49"/>
        <v>-0.004666666666666667</v>
      </c>
      <c r="EW10" s="23">
        <f t="shared" si="20"/>
        <v>-0.0022222222222222222</v>
      </c>
      <c r="EX10" s="156"/>
      <c r="EY10" s="208">
        <v>0.03699074074074074</v>
      </c>
      <c r="EZ10" s="23">
        <f t="shared" si="21"/>
        <v>0.007866666666666666</v>
      </c>
      <c r="FA10" s="22">
        <f t="shared" si="22"/>
        <v>0.029124074074074073</v>
      </c>
      <c r="FB10" s="23">
        <f t="shared" si="23"/>
        <v>0.008227139568947479</v>
      </c>
      <c r="FC10" s="156">
        <v>7</v>
      </c>
      <c r="FD10" s="208">
        <v>0.021458333333333333</v>
      </c>
      <c r="FE10" s="23">
        <f t="shared" si="24"/>
        <v>0.008133333333333334</v>
      </c>
      <c r="FF10" s="22">
        <f t="shared" si="25"/>
        <v>0.013324999999999998</v>
      </c>
      <c r="FG10" s="23">
        <f t="shared" si="26"/>
        <v>0.0036407103825136606</v>
      </c>
      <c r="FH10" s="156">
        <v>5</v>
      </c>
      <c r="FI10" s="106"/>
      <c r="FJ10" s="23"/>
      <c r="FK10" s="22"/>
      <c r="FL10" s="23"/>
      <c r="FM10" s="156"/>
      <c r="FN10" s="208">
        <v>0.03564814814814815</v>
      </c>
      <c r="FO10" s="23">
        <f t="shared" si="27"/>
        <v>0.009488888888888889</v>
      </c>
      <c r="FP10" s="22">
        <f t="shared" si="28"/>
        <v>0.026159259259259264</v>
      </c>
      <c r="FQ10" s="23">
        <f t="shared" si="29"/>
        <v>0.0061262902246508825</v>
      </c>
      <c r="FR10" s="156">
        <v>7</v>
      </c>
      <c r="FS10" s="477">
        <v>7</v>
      </c>
      <c r="FT10" s="477">
        <v>4</v>
      </c>
      <c r="FU10" s="347">
        <v>7</v>
      </c>
      <c r="FV10" s="472">
        <v>6</v>
      </c>
      <c r="FW10" s="157"/>
      <c r="FX10" s="157">
        <v>6</v>
      </c>
      <c r="FY10" s="157">
        <v>6</v>
      </c>
      <c r="FZ10" s="476">
        <v>7</v>
      </c>
      <c r="GA10" s="157">
        <v>2</v>
      </c>
      <c r="GB10" s="389">
        <v>5</v>
      </c>
      <c r="GC10" s="389">
        <v>5</v>
      </c>
      <c r="GD10" s="156"/>
      <c r="GE10" s="157">
        <v>7</v>
      </c>
      <c r="GF10" s="157">
        <v>6</v>
      </c>
      <c r="GG10" s="157">
        <v>3</v>
      </c>
      <c r="GH10" s="386">
        <v>9</v>
      </c>
      <c r="GI10" s="156">
        <v>5</v>
      </c>
      <c r="GJ10" s="447"/>
      <c r="GK10" s="156"/>
      <c r="GL10" s="447"/>
      <c r="GM10" s="156">
        <v>8</v>
      </c>
      <c r="GN10" s="387">
        <v>9</v>
      </c>
      <c r="GO10" s="53"/>
      <c r="GP10" s="53">
        <v>7</v>
      </c>
      <c r="GQ10" s="53">
        <v>4</v>
      </c>
      <c r="GR10" s="53">
        <v>10</v>
      </c>
      <c r="GS10" s="53">
        <v>8</v>
      </c>
      <c r="GT10" s="53"/>
      <c r="GU10" s="53">
        <v>7</v>
      </c>
      <c r="GV10" s="156"/>
      <c r="GW10" s="156">
        <v>7</v>
      </c>
      <c r="GX10" s="156">
        <v>5</v>
      </c>
      <c r="GY10" s="156"/>
      <c r="GZ10" s="156">
        <v>7</v>
      </c>
      <c r="HA10" s="229">
        <v>17</v>
      </c>
      <c r="HB10" s="389">
        <f>GM10+GI10+GG10+GF10+GE10+GC10+GB10+GA10+FZ10+FY10+FX10+FV10+FU10+FT10+FS10</f>
        <v>84</v>
      </c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16"/>
      <c r="HR10" s="114"/>
      <c r="HS10" s="16"/>
      <c r="HT10" s="123"/>
      <c r="HU10" s="20"/>
      <c r="HV10" s="51"/>
      <c r="HW10" s="51"/>
      <c r="HX10" s="283"/>
      <c r="HY10" s="308"/>
    </row>
    <row r="11" spans="1:233" s="2" customFormat="1" ht="23.25" customHeight="1">
      <c r="A11" s="10">
        <v>7</v>
      </c>
      <c r="B11" s="17" t="s">
        <v>62</v>
      </c>
      <c r="C11" s="248">
        <v>1956</v>
      </c>
      <c r="D11" s="88">
        <v>0.0020833333333333333</v>
      </c>
      <c r="E11" s="86"/>
      <c r="F11" s="26">
        <f>D11*$I$3</f>
        <v>0.010416666666666666</v>
      </c>
      <c r="G11" s="22"/>
      <c r="H11" s="27"/>
      <c r="I11" s="84"/>
      <c r="J11" s="134"/>
      <c r="K11" s="23">
        <f t="shared" si="30"/>
        <v>0.0035416666666666665</v>
      </c>
      <c r="L11" s="28">
        <f t="shared" si="48"/>
        <v>-0.0035416666666666665</v>
      </c>
      <c r="M11" s="28">
        <f t="shared" si="31"/>
        <v>-0.0020833333333333333</v>
      </c>
      <c r="N11" s="84"/>
      <c r="O11" s="86"/>
      <c r="P11" s="23"/>
      <c r="Q11" s="85"/>
      <c r="R11" s="23"/>
      <c r="S11" s="347"/>
      <c r="T11" s="86"/>
      <c r="U11" s="85"/>
      <c r="V11" s="25"/>
      <c r="W11" s="85"/>
      <c r="X11" s="82"/>
      <c r="Y11" s="201"/>
      <c r="Z11" s="25">
        <f>D11*$AA$3</f>
        <v>0.009166666666666667</v>
      </c>
      <c r="AA11" s="25"/>
      <c r="AB11" s="25"/>
      <c r="AC11" s="46"/>
      <c r="AD11" s="167"/>
      <c r="AE11" s="23">
        <f>D11*$AH$3</f>
        <v>0.010624999999999999</v>
      </c>
      <c r="AF11" s="23">
        <f t="shared" si="3"/>
        <v>-0.010624999999999999</v>
      </c>
      <c r="AG11" s="239">
        <f>AF11/$AH$3</f>
        <v>-0.0020833333333333333</v>
      </c>
      <c r="AH11" s="20"/>
      <c r="AI11" s="106"/>
      <c r="AJ11" s="23"/>
      <c r="AK11" s="23"/>
      <c r="AL11" s="25"/>
      <c r="AM11" s="20"/>
      <c r="AN11" s="105"/>
      <c r="AO11" s="23">
        <f t="shared" si="36"/>
        <v>0.009854166666666667</v>
      </c>
      <c r="AP11" s="23"/>
      <c r="AQ11" s="23"/>
      <c r="AR11" s="256"/>
      <c r="AS11" s="171"/>
      <c r="AT11" s="26">
        <f t="shared" si="33"/>
        <v>0.009875</v>
      </c>
      <c r="AU11" s="22"/>
      <c r="AV11" s="23"/>
      <c r="AW11" s="20"/>
      <c r="AX11" s="105"/>
      <c r="AY11" s="23"/>
      <c r="AZ11" s="22"/>
      <c r="BA11" s="23"/>
      <c r="BB11" s="47"/>
      <c r="BC11" s="205">
        <v>0.0471875</v>
      </c>
      <c r="BD11" s="23">
        <f>D11*$BF$3</f>
        <v>0.009791666666666667</v>
      </c>
      <c r="BE11" s="22">
        <f>BC11-BD11</f>
        <v>0.037395833333333336</v>
      </c>
      <c r="BF11" s="23">
        <f>BE11/$BF$3</f>
        <v>0.007956560283687944</v>
      </c>
      <c r="BG11" s="421">
        <v>6</v>
      </c>
      <c r="BH11" s="137"/>
      <c r="BI11" s="27"/>
      <c r="BJ11" s="22"/>
      <c r="BK11" s="23"/>
      <c r="BL11" s="53"/>
      <c r="BM11" s="105"/>
      <c r="BN11" s="23">
        <f t="shared" si="35"/>
        <v>0.010833333333333334</v>
      </c>
      <c r="BO11" s="22"/>
      <c r="BP11" s="23"/>
      <c r="BQ11" s="20"/>
      <c r="BR11" s="192"/>
      <c r="BS11" s="23">
        <f>D11*$BT$3</f>
        <v>0.012291666666666668</v>
      </c>
      <c r="BT11" s="22">
        <f>BR11-BS11</f>
        <v>-0.012291666666666668</v>
      </c>
      <c r="BU11" s="23">
        <f>BT11/$BT$3</f>
        <v>-0.0020833333333333333</v>
      </c>
      <c r="BV11" s="20"/>
      <c r="BW11" s="34"/>
      <c r="BX11" s="23">
        <f>D11*$CA$3</f>
        <v>0.008624999999999999</v>
      </c>
      <c r="BY11" s="22">
        <f t="shared" si="38"/>
        <v>-0.008624999999999999</v>
      </c>
      <c r="BZ11" s="23">
        <f>BY11/$CA$3</f>
        <v>-0.0020833333333333333</v>
      </c>
      <c r="CA11" s="20"/>
      <c r="CB11" s="289"/>
      <c r="CC11" s="23">
        <f>D11*$CE$3</f>
        <v>0.0125625</v>
      </c>
      <c r="CD11" s="22">
        <f t="shared" si="39"/>
        <v>-0.0125625</v>
      </c>
      <c r="CE11" s="23">
        <f>CD11/$CE$3</f>
        <v>-0.0020833333333333333</v>
      </c>
      <c r="CF11" s="20"/>
      <c r="CG11" s="101">
        <v>0.04819444444444445</v>
      </c>
      <c r="CH11" s="23">
        <f>D11*$CH$3</f>
        <v>0.010833333333333334</v>
      </c>
      <c r="CI11" s="22">
        <f t="shared" si="40"/>
        <v>0.037361111111111116</v>
      </c>
      <c r="CJ11" s="23">
        <f>CI11/$CH$3</f>
        <v>0.00718482905982906</v>
      </c>
      <c r="CK11" s="442">
        <v>7</v>
      </c>
      <c r="CL11" s="42"/>
      <c r="CM11" s="23"/>
      <c r="CN11" s="22"/>
      <c r="CO11" s="23"/>
      <c r="CP11" s="299"/>
      <c r="CQ11" s="42"/>
      <c r="CR11" s="23"/>
      <c r="CS11" s="22"/>
      <c r="CT11" s="23"/>
      <c r="CU11" s="53"/>
      <c r="CV11" s="24"/>
      <c r="CW11" s="23">
        <f>D11*$CW$3</f>
        <v>0.009979166666666667</v>
      </c>
      <c r="CX11" s="22"/>
      <c r="CY11" s="23"/>
      <c r="CZ11" s="299"/>
      <c r="DA11" s="208"/>
      <c r="DB11" s="23"/>
      <c r="DC11" s="22"/>
      <c r="DD11" s="23"/>
      <c r="DE11" s="53"/>
      <c r="DF11" s="208"/>
      <c r="DG11" s="23">
        <f aca="true" t="shared" si="50" ref="DG11:DG32">D11*$DI$3</f>
        <v>0.013104166666666667</v>
      </c>
      <c r="DH11" s="22"/>
      <c r="DI11" s="2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208"/>
      <c r="EU11" s="23"/>
      <c r="EV11" s="22"/>
      <c r="EW11" s="23"/>
      <c r="EX11" s="156"/>
      <c r="EY11" s="106"/>
      <c r="EZ11" s="23"/>
      <c r="FA11" s="22"/>
      <c r="FB11" s="23"/>
      <c r="FC11" s="156"/>
      <c r="FD11" s="208"/>
      <c r="FE11" s="23"/>
      <c r="FF11" s="22"/>
      <c r="FG11" s="23"/>
      <c r="FH11" s="156"/>
      <c r="FI11" s="106"/>
      <c r="FJ11" s="23"/>
      <c r="FK11" s="22"/>
      <c r="FL11" s="23"/>
      <c r="FM11" s="156"/>
      <c r="FN11" s="106"/>
      <c r="FO11" s="23"/>
      <c r="FP11" s="22"/>
      <c r="FQ11" s="23"/>
      <c r="FR11" s="156"/>
      <c r="FS11" s="477"/>
      <c r="FT11" s="477"/>
      <c r="FU11" s="347"/>
      <c r="FV11" s="472"/>
      <c r="FW11" s="157"/>
      <c r="FX11" s="157"/>
      <c r="FY11" s="157"/>
      <c r="FZ11" s="476"/>
      <c r="GA11" s="157"/>
      <c r="GB11" s="389"/>
      <c r="GC11" s="389">
        <v>6</v>
      </c>
      <c r="GD11" s="156"/>
      <c r="GE11" s="157"/>
      <c r="GF11" s="157"/>
      <c r="GG11" s="157"/>
      <c r="GH11" s="157"/>
      <c r="GI11" s="156">
        <v>7</v>
      </c>
      <c r="GJ11" s="447"/>
      <c r="GK11" s="156"/>
      <c r="GL11" s="447"/>
      <c r="GM11" s="156"/>
      <c r="GN11" s="156"/>
      <c r="GO11" s="53"/>
      <c r="GP11" s="53"/>
      <c r="GQ11" s="53"/>
      <c r="GR11" s="53"/>
      <c r="GS11" s="53"/>
      <c r="GT11" s="53"/>
      <c r="GU11" s="53"/>
      <c r="GV11" s="156"/>
      <c r="GW11" s="156"/>
      <c r="GX11" s="156"/>
      <c r="GY11" s="156"/>
      <c r="GZ11" s="156"/>
      <c r="HA11" s="229">
        <v>2</v>
      </c>
      <c r="HB11" s="389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16"/>
      <c r="HR11" s="114"/>
      <c r="HS11" s="16"/>
      <c r="HT11" s="123"/>
      <c r="HU11" s="20"/>
      <c r="HV11" s="51"/>
      <c r="HW11" s="51"/>
      <c r="HX11" s="283"/>
      <c r="HY11" s="308"/>
    </row>
    <row r="12" spans="1:233" s="2" customFormat="1" ht="25.5" customHeight="1">
      <c r="A12" s="10">
        <v>8</v>
      </c>
      <c r="B12" s="11" t="s">
        <v>14</v>
      </c>
      <c r="C12" s="11">
        <v>1956</v>
      </c>
      <c r="D12" s="88">
        <v>0.0020833333333333333</v>
      </c>
      <c r="E12" s="197">
        <v>0.05416666666666667</v>
      </c>
      <c r="F12" s="26">
        <f>D12*$G$3</f>
        <v>0.014791666666666667</v>
      </c>
      <c r="G12" s="22">
        <f>E12-F12</f>
        <v>0.039375</v>
      </c>
      <c r="H12" s="27">
        <f>G12/$G$3</f>
        <v>0.005545774647887324</v>
      </c>
      <c r="I12" s="84">
        <v>3</v>
      </c>
      <c r="J12" s="134">
        <v>0.011307870370370371</v>
      </c>
      <c r="K12" s="23">
        <f t="shared" si="30"/>
        <v>0.0035416666666666665</v>
      </c>
      <c r="L12" s="28">
        <f>J12-K12</f>
        <v>0.007766203703703704</v>
      </c>
      <c r="M12" s="28">
        <f t="shared" si="31"/>
        <v>0.004568355119825708</v>
      </c>
      <c r="N12" s="84">
        <v>7</v>
      </c>
      <c r="O12" s="129">
        <v>0.02631944444444444</v>
      </c>
      <c r="P12" s="23">
        <f>D12*$P$3</f>
        <v>0.009166666666666667</v>
      </c>
      <c r="Q12" s="85">
        <f>O12-P12</f>
        <v>0.017152777777777774</v>
      </c>
      <c r="R12" s="23">
        <f>Q12/$P$3</f>
        <v>0.0038983585858585845</v>
      </c>
      <c r="S12" s="398">
        <v>3</v>
      </c>
      <c r="T12" s="199">
        <v>0.01709490740740741</v>
      </c>
      <c r="U12" s="85">
        <f>D12*$U$3</f>
        <v>0.007916666666666666</v>
      </c>
      <c r="V12" s="25">
        <f aca="true" t="shared" si="51" ref="V12:V21">T12-U12</f>
        <v>0.009178240740740744</v>
      </c>
      <c r="W12" s="85">
        <f>V12/$U$3</f>
        <v>0.0024153265107212485</v>
      </c>
      <c r="X12" s="82">
        <v>2</v>
      </c>
      <c r="Y12" s="94">
        <v>0.04099537037037037</v>
      </c>
      <c r="Z12" s="25">
        <f>D12*$AB$3</f>
        <v>0.012291666666666668</v>
      </c>
      <c r="AA12" s="25">
        <f t="shared" si="32"/>
        <v>0.028703703703703703</v>
      </c>
      <c r="AB12" s="25">
        <f>AA12/$AB$3</f>
        <v>0.004865034526051475</v>
      </c>
      <c r="AC12" s="402">
        <v>2</v>
      </c>
      <c r="AD12" s="33">
        <v>0.0437962962962963</v>
      </c>
      <c r="AE12" s="23">
        <f>D12*$AF$3</f>
        <v>0.012770833333333334</v>
      </c>
      <c r="AF12" s="23">
        <f t="shared" si="3"/>
        <v>0.031025462962962963</v>
      </c>
      <c r="AG12" s="239">
        <f>AF12/$AF$3</f>
        <v>0.005061250075524138</v>
      </c>
      <c r="AH12" s="20">
        <v>3</v>
      </c>
      <c r="AI12" s="103">
        <v>0.01513888888888889</v>
      </c>
      <c r="AJ12" s="23">
        <f>D12*$AM$3</f>
        <v>0.0059375</v>
      </c>
      <c r="AK12" s="23">
        <f>AI12-AJ12</f>
        <v>0.00920138888888889</v>
      </c>
      <c r="AL12" s="25">
        <f>AK12/$AM$3</f>
        <v>0.003228557504873294</v>
      </c>
      <c r="AM12" s="411">
        <v>1</v>
      </c>
      <c r="AN12" s="105">
        <v>0.02872685185185185</v>
      </c>
      <c r="AO12" s="23">
        <f t="shared" si="36"/>
        <v>0.009854166666666667</v>
      </c>
      <c r="AP12" s="23">
        <f>AN12-AO12</f>
        <v>0.018872685185185183</v>
      </c>
      <c r="AQ12" s="23">
        <f>AP12/$AR$3</f>
        <v>0.003989996867903844</v>
      </c>
      <c r="AR12" s="256">
        <v>2</v>
      </c>
      <c r="AS12" s="171">
        <v>0.028564814814814817</v>
      </c>
      <c r="AT12" s="26">
        <f>D12*$AU$3</f>
        <v>0.009875</v>
      </c>
      <c r="AU12" s="22">
        <f>AS12-AT12</f>
        <v>0.01868981481481482</v>
      </c>
      <c r="AV12" s="23">
        <f>AU12/$AU$3</f>
        <v>0.003942998906079075</v>
      </c>
      <c r="AW12" s="402">
        <v>3</v>
      </c>
      <c r="AX12" s="172">
        <v>0.03256944444444444</v>
      </c>
      <c r="AY12" s="23">
        <f>D12*$BB$3</f>
        <v>0.012125</v>
      </c>
      <c r="AZ12" s="22">
        <f>AX12-AY12</f>
        <v>0.020444444444444442</v>
      </c>
      <c r="BA12" s="23">
        <f>AZ12/$BB$3</f>
        <v>0.0035127911416571204</v>
      </c>
      <c r="BB12" s="47">
        <v>4</v>
      </c>
      <c r="BC12" s="33">
        <v>0.06150462962962963</v>
      </c>
      <c r="BD12" s="23">
        <f>D12*$BD$3</f>
        <v>0.016458333333333335</v>
      </c>
      <c r="BE12" s="22">
        <f t="shared" si="7"/>
        <v>0.04504629629629629</v>
      </c>
      <c r="BF12" s="23">
        <f>BE12/$BD$3</f>
        <v>0.005702062822315986</v>
      </c>
      <c r="BG12" s="418">
        <v>3</v>
      </c>
      <c r="BH12" s="205">
        <v>0.014733796296296295</v>
      </c>
      <c r="BI12" s="27">
        <f>D12*$BL$3</f>
        <v>0.005208333333333333</v>
      </c>
      <c r="BJ12" s="22">
        <f>BH12-BI12</f>
        <v>0.009525462962962961</v>
      </c>
      <c r="BK12" s="23">
        <f>BJ12/$BL$3</f>
        <v>0.0038101851851851847</v>
      </c>
      <c r="BL12" s="423">
        <v>5</v>
      </c>
      <c r="BM12" s="105">
        <v>0.03078703703703704</v>
      </c>
      <c r="BN12" s="23">
        <f t="shared" si="35"/>
        <v>0.010833333333333334</v>
      </c>
      <c r="BO12" s="22">
        <f>BM12-BN12</f>
        <v>0.019953703703703706</v>
      </c>
      <c r="BP12" s="23">
        <f>BO12/$BN$3</f>
        <v>0.003837250712250713</v>
      </c>
      <c r="BQ12" s="402">
        <v>3</v>
      </c>
      <c r="BR12" s="221">
        <v>0.021064814814814814</v>
      </c>
      <c r="BS12" s="23">
        <f>D12*$BV$2</f>
        <v>0.008541666666666666</v>
      </c>
      <c r="BT12" s="22">
        <f>BR12-BS12</f>
        <v>0.012523148148148148</v>
      </c>
      <c r="BU12" s="23">
        <f>BT12/$BV$2</f>
        <v>0.0030544263775971097</v>
      </c>
      <c r="BV12" s="434">
        <v>3</v>
      </c>
      <c r="BW12" s="181">
        <v>0.04190972222222222</v>
      </c>
      <c r="BX12" s="23">
        <f>D12*$BX$3</f>
        <v>0.012229166666666666</v>
      </c>
      <c r="BY12" s="22">
        <f>BW12-BX12</f>
        <v>0.029680555555555557</v>
      </c>
      <c r="BZ12" s="23">
        <f>BY12/$BX$3</f>
        <v>0.00505631270111679</v>
      </c>
      <c r="CA12" s="437">
        <v>1</v>
      </c>
      <c r="CB12" s="295">
        <v>0.047418981481481486</v>
      </c>
      <c r="CC12" s="23">
        <f>D12*$CD$3</f>
        <v>0.016125</v>
      </c>
      <c r="CD12" s="22">
        <f>CB12-CC12</f>
        <v>0.031293981481481485</v>
      </c>
      <c r="CE12" s="23">
        <f>CD12/$CD$3</f>
        <v>0.00404315006220691</v>
      </c>
      <c r="CF12" s="439">
        <v>6</v>
      </c>
      <c r="CG12" s="103">
        <v>0.03965277777777778</v>
      </c>
      <c r="CH12" s="23">
        <f>D12*$CK$3</f>
        <v>0.014166666666666666</v>
      </c>
      <c r="CI12" s="22">
        <f t="shared" si="40"/>
        <v>0.025486111111111112</v>
      </c>
      <c r="CJ12" s="23">
        <f>CI12/$CK$3</f>
        <v>0.0037479575163398694</v>
      </c>
      <c r="CK12" s="443">
        <v>2</v>
      </c>
      <c r="CL12" s="42">
        <v>0.0297337962962963</v>
      </c>
      <c r="CM12" s="23">
        <f>D12*$CN$3</f>
        <v>0.010041666666666667</v>
      </c>
      <c r="CN12" s="22">
        <f>CL12-CM12</f>
        <v>0.019692129629629632</v>
      </c>
      <c r="CO12" s="23">
        <f>CN12/$CN$3</f>
        <v>0.004085504072537268</v>
      </c>
      <c r="CP12" s="446">
        <v>4</v>
      </c>
      <c r="CQ12" s="105">
        <v>0.04422453703703704</v>
      </c>
      <c r="CR12" s="23">
        <f>D12*$CT$3</f>
        <v>0.014791666666666667</v>
      </c>
      <c r="CS12" s="22">
        <f>CQ12-CR12</f>
        <v>0.029432870370370373</v>
      </c>
      <c r="CT12" s="23">
        <f>CS12/$CT$3</f>
        <v>0.004145474700052165</v>
      </c>
      <c r="CU12" s="452">
        <v>3</v>
      </c>
      <c r="CV12" s="105">
        <v>0.016261574074074074</v>
      </c>
      <c r="CW12" s="23">
        <f>D12*$CY$3</f>
        <v>0.0051875</v>
      </c>
      <c r="CX12" s="22">
        <f>CV12-CW12</f>
        <v>0.011074074074074073</v>
      </c>
      <c r="CY12" s="23">
        <f>CX12/$CY$3</f>
        <v>0.004447419306857057</v>
      </c>
      <c r="CZ12" s="448">
        <v>4</v>
      </c>
      <c r="DA12" s="208">
        <v>0.020381944444444446</v>
      </c>
      <c r="DB12" s="23">
        <f>D12*$DB$3</f>
        <v>0.0071875</v>
      </c>
      <c r="DC12" s="22">
        <f>DA12-DB12</f>
        <v>0.013194444444444446</v>
      </c>
      <c r="DD12" s="23">
        <f>DC12/$DB$3</f>
        <v>0.0038244766505636076</v>
      </c>
      <c r="DE12" s="462">
        <v>3</v>
      </c>
      <c r="DF12" s="208">
        <v>0.019849537037037037</v>
      </c>
      <c r="DG12" s="23">
        <f>D12*$DG$3</f>
        <v>0.0070416666666666666</v>
      </c>
      <c r="DH12" s="22">
        <f>DF12-DG12</f>
        <v>0.01280787037037037</v>
      </c>
      <c r="DI12" s="23">
        <f>DH12/$DG$3</f>
        <v>0.003789310760464607</v>
      </c>
      <c r="DJ12" s="442">
        <v>4</v>
      </c>
      <c r="DK12" s="105">
        <v>0.0324537037037037</v>
      </c>
      <c r="DL12" s="23">
        <f>D12*$DO$3</f>
        <v>0.008958333333333332</v>
      </c>
      <c r="DM12" s="22">
        <f>DK12-DL12</f>
        <v>0.023495370370370368</v>
      </c>
      <c r="DN12" s="23">
        <f>DM12/$DO$3</f>
        <v>0.005464039621016365</v>
      </c>
      <c r="DO12" s="54">
        <v>1</v>
      </c>
      <c r="DP12" s="105">
        <v>0.025868055555555557</v>
      </c>
      <c r="DQ12" s="23">
        <f>D12*$DT$3</f>
        <v>0.009375</v>
      </c>
      <c r="DR12" s="22">
        <f>DP12-DQ12</f>
        <v>0.01649305555555556</v>
      </c>
      <c r="DS12" s="23">
        <f>DR12/$DT$3</f>
        <v>0.003665123456790124</v>
      </c>
      <c r="DT12" s="54">
        <v>4</v>
      </c>
      <c r="DU12" s="105">
        <v>0.06157407407407408</v>
      </c>
      <c r="DV12" s="23">
        <f>D12*$DY$3</f>
        <v>0.017395833333333333</v>
      </c>
      <c r="DW12" s="22">
        <f>DU12-DV12</f>
        <v>0.04417824074074075</v>
      </c>
      <c r="DX12" s="23">
        <f>DW12/$DY$3</f>
        <v>0.005290807274340209</v>
      </c>
      <c r="DY12" s="54">
        <v>5</v>
      </c>
      <c r="DZ12" s="106">
        <v>0.022060185185185183</v>
      </c>
      <c r="EA12" s="23">
        <f>D12*$EB$3</f>
        <v>0.007229166666666667</v>
      </c>
      <c r="EB12" s="22">
        <f>DZ12-EA12</f>
        <v>0.014831018518518516</v>
      </c>
      <c r="EC12" s="23">
        <f>EB12/$EB$3</f>
        <v>0.004274068737325221</v>
      </c>
      <c r="ED12" s="54">
        <v>1</v>
      </c>
      <c r="EE12" s="105">
        <v>0.056620370370370376</v>
      </c>
      <c r="EF12" s="23">
        <f>D12*$EI$3</f>
        <v>0.019291666666666665</v>
      </c>
      <c r="EG12" s="22">
        <f>EE12-EF12</f>
        <v>0.03732870370370371</v>
      </c>
      <c r="EH12" s="23">
        <f>EG12/$EI$3</f>
        <v>0.004031177505799537</v>
      </c>
      <c r="EI12" s="54">
        <v>5</v>
      </c>
      <c r="EJ12" s="103">
        <v>0.025821759259259256</v>
      </c>
      <c r="EK12" s="23">
        <f>D12*$EL$3</f>
        <v>0.008854166666666666</v>
      </c>
      <c r="EL12" s="22">
        <f>EJ12-EK12</f>
        <v>0.01696759259259259</v>
      </c>
      <c r="EM12" s="23">
        <f>EL12/$EL$3</f>
        <v>0.003992374727668844</v>
      </c>
      <c r="EN12" s="54">
        <v>2</v>
      </c>
      <c r="EO12" s="103">
        <v>0.03138888888888889</v>
      </c>
      <c r="EP12" s="23">
        <f>D12*$EQ$3</f>
        <v>0.008437499999999999</v>
      </c>
      <c r="EQ12" s="22">
        <f>EO12-EP12</f>
        <v>0.02295138888888889</v>
      </c>
      <c r="ER12" s="23">
        <f>EQ12/$EQ$3</f>
        <v>0.005667009602194788</v>
      </c>
      <c r="ES12" s="54">
        <v>1</v>
      </c>
      <c r="ET12" s="221">
        <v>0.01568287037037037</v>
      </c>
      <c r="EU12" s="23">
        <f>D12*$EV$3</f>
        <v>0.004916666666666666</v>
      </c>
      <c r="EV12" s="22">
        <f>ET12-EU12</f>
        <v>0.010766203703703705</v>
      </c>
      <c r="EW12" s="23">
        <f>EV12/$EV$3</f>
        <v>0.0045619507219083495</v>
      </c>
      <c r="EX12" s="156">
        <v>6</v>
      </c>
      <c r="EY12" s="106">
        <v>0.040358796296296295</v>
      </c>
      <c r="EZ12" s="23">
        <f>D12*$FB$2</f>
        <v>0.010458333333333332</v>
      </c>
      <c r="FA12" s="22">
        <f>EY12-EZ12</f>
        <v>0.029900462962962962</v>
      </c>
      <c r="FB12" s="23">
        <f>FA12/$FB$2</f>
        <v>0.005956267522502582</v>
      </c>
      <c r="FC12" s="156">
        <v>6</v>
      </c>
      <c r="FD12" s="337">
        <v>0.029664351851851855</v>
      </c>
      <c r="FE12" s="23">
        <f>D12*$FE$2</f>
        <v>0.010187499999999999</v>
      </c>
      <c r="FF12" s="22">
        <f>FD12-FE12</f>
        <v>0.019476851851851856</v>
      </c>
      <c r="FG12" s="23">
        <f>FF12/$FE$2</f>
        <v>0.003982996288722261</v>
      </c>
      <c r="FH12" s="156">
        <v>8</v>
      </c>
      <c r="FI12" s="103">
        <v>0.03429398148148148</v>
      </c>
      <c r="FJ12" s="23">
        <f>D12*$FL$3</f>
        <v>0.011729166666666666</v>
      </c>
      <c r="FK12" s="22">
        <f>FI12-FJ12</f>
        <v>0.022564814814814815</v>
      </c>
      <c r="FL12" s="23">
        <f>FK12/$FL$3</f>
        <v>0.004007960002631406</v>
      </c>
      <c r="FM12" s="156">
        <v>6</v>
      </c>
      <c r="FN12" s="221">
        <v>0.062349537037037044</v>
      </c>
      <c r="FO12" s="23">
        <f>D12*$FP$3</f>
        <v>0.018208333333333333</v>
      </c>
      <c r="FP12" s="22">
        <f>FN12-FO12</f>
        <v>0.04414120370370371</v>
      </c>
      <c r="FQ12" s="23">
        <f>FP12/$FP$3</f>
        <v>0.0050504809729638115</v>
      </c>
      <c r="FR12" s="156">
        <v>4</v>
      </c>
      <c r="FS12" s="477">
        <v>3</v>
      </c>
      <c r="FT12" s="511">
        <v>7</v>
      </c>
      <c r="FU12" s="347">
        <v>3</v>
      </c>
      <c r="FV12" s="472">
        <v>2</v>
      </c>
      <c r="FW12" s="157">
        <v>2</v>
      </c>
      <c r="FX12" s="157">
        <v>3</v>
      </c>
      <c r="FY12" s="157">
        <v>1</v>
      </c>
      <c r="FZ12" s="476">
        <v>2</v>
      </c>
      <c r="GA12" s="157">
        <v>3</v>
      </c>
      <c r="GB12" s="508">
        <v>4</v>
      </c>
      <c r="GC12" s="389">
        <v>3</v>
      </c>
      <c r="GD12" s="387">
        <v>5</v>
      </c>
      <c r="GE12" s="157">
        <v>3</v>
      </c>
      <c r="GF12" s="157">
        <v>3</v>
      </c>
      <c r="GG12" s="157">
        <v>1</v>
      </c>
      <c r="GH12" s="512">
        <v>6</v>
      </c>
      <c r="GI12" s="156">
        <v>2</v>
      </c>
      <c r="GJ12" s="513">
        <v>4</v>
      </c>
      <c r="GK12" s="156">
        <v>3</v>
      </c>
      <c r="GL12" s="514">
        <v>4</v>
      </c>
      <c r="GM12" s="156">
        <v>3</v>
      </c>
      <c r="GN12" s="387">
        <v>4</v>
      </c>
      <c r="GO12" s="54">
        <v>1</v>
      </c>
      <c r="GP12" s="54">
        <v>4</v>
      </c>
      <c r="GQ12" s="54">
        <v>5</v>
      </c>
      <c r="GR12" s="54">
        <v>1</v>
      </c>
      <c r="GS12" s="54">
        <v>5</v>
      </c>
      <c r="GT12" s="54">
        <v>2</v>
      </c>
      <c r="GU12" s="54">
        <v>1</v>
      </c>
      <c r="GV12" s="54">
        <v>6</v>
      </c>
      <c r="GW12" s="387">
        <v>6</v>
      </c>
      <c r="GX12" s="387">
        <v>8</v>
      </c>
      <c r="GY12" s="387">
        <v>6</v>
      </c>
      <c r="GZ12" s="156">
        <v>4</v>
      </c>
      <c r="HA12" s="229">
        <v>22</v>
      </c>
      <c r="HB12" s="389">
        <f>GM12+GK12+GI12+GG12+GF12+GE12+GC12+GA12+FZ12+FY12+FX12+FW12+FV12+FU12+FS12</f>
        <v>37</v>
      </c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16"/>
      <c r="HR12" s="114"/>
      <c r="HS12" s="16"/>
      <c r="HT12" s="123"/>
      <c r="HU12" s="20"/>
      <c r="HV12" s="51"/>
      <c r="HW12" s="51"/>
      <c r="HX12" s="283">
        <v>3</v>
      </c>
      <c r="HY12" s="308"/>
    </row>
    <row r="13" spans="1:233" s="2" customFormat="1" ht="30" customHeight="1">
      <c r="A13" s="10">
        <v>9</v>
      </c>
      <c r="B13" s="11" t="s">
        <v>6</v>
      </c>
      <c r="C13" s="7">
        <v>1957</v>
      </c>
      <c r="D13" s="88">
        <v>0.0016782407407407406</v>
      </c>
      <c r="E13" s="129">
        <v>0.03643518518518519</v>
      </c>
      <c r="F13" s="26">
        <f>D13*$I$3</f>
        <v>0.008391203703703703</v>
      </c>
      <c r="G13" s="22">
        <f>E13-F13</f>
        <v>0.028043981481481486</v>
      </c>
      <c r="H13" s="27">
        <f>G13/$I$3</f>
        <v>0.0056087962962962975</v>
      </c>
      <c r="I13" s="84">
        <v>4</v>
      </c>
      <c r="J13" s="134"/>
      <c r="K13" s="23">
        <f t="shared" si="30"/>
        <v>0.0028530092592592587</v>
      </c>
      <c r="L13" s="28">
        <f t="shared" si="48"/>
        <v>-0.0028530092592592587</v>
      </c>
      <c r="M13" s="28">
        <f t="shared" si="31"/>
        <v>-0.0016782407407407403</v>
      </c>
      <c r="N13" s="84"/>
      <c r="O13" s="129"/>
      <c r="P13" s="23">
        <f>D13*$P$3</f>
        <v>0.007384259259259259</v>
      </c>
      <c r="Q13" s="85">
        <f>O13-P13</f>
        <v>-0.007384259259259259</v>
      </c>
      <c r="R13" s="23">
        <f>Q13/$P$3</f>
        <v>-0.0016782407407407406</v>
      </c>
      <c r="S13" s="347"/>
      <c r="T13" s="86"/>
      <c r="U13" s="85">
        <f>D13*$V$3</f>
        <v>0.008726851851851852</v>
      </c>
      <c r="V13" s="25">
        <f t="shared" si="51"/>
        <v>-0.008726851851851852</v>
      </c>
      <c r="W13" s="25">
        <f>V13/$V$3</f>
        <v>-0.0016782407407407408</v>
      </c>
      <c r="X13" s="82"/>
      <c r="Y13" s="201"/>
      <c r="Z13" s="25">
        <f>D13*$AA$3</f>
        <v>0.007384259259259259</v>
      </c>
      <c r="AA13" s="25">
        <f t="shared" si="32"/>
        <v>-0.007384259259259259</v>
      </c>
      <c r="AB13" s="25">
        <f>AA13/$AA$3</f>
        <v>-0.0016782407407407406</v>
      </c>
      <c r="AC13" s="46"/>
      <c r="AD13" s="167"/>
      <c r="AE13" s="23">
        <f>D13*$AH$3</f>
        <v>0.008559027777777777</v>
      </c>
      <c r="AF13" s="23">
        <f>AD13-AE13</f>
        <v>-0.008559027777777777</v>
      </c>
      <c r="AG13" s="239">
        <f>AF13/$AH$3</f>
        <v>-0.0016782407407407406</v>
      </c>
      <c r="AH13" s="20"/>
      <c r="AI13" s="103">
        <v>0.019178240740740742</v>
      </c>
      <c r="AJ13" s="23">
        <f>D13*$AM$3</f>
        <v>0.004782986111111111</v>
      </c>
      <c r="AK13" s="23">
        <f>AI13-AJ13</f>
        <v>0.014395254629629631</v>
      </c>
      <c r="AL13" s="25">
        <f>AK13/$AM$3</f>
        <v>0.005050966536712151</v>
      </c>
      <c r="AM13" s="411">
        <v>8</v>
      </c>
      <c r="AN13" s="105">
        <v>0.02981481481481481</v>
      </c>
      <c r="AO13" s="23">
        <f t="shared" si="36"/>
        <v>0.007938078703703704</v>
      </c>
      <c r="AP13" s="23">
        <f t="shared" si="37"/>
        <v>0.021876736111111107</v>
      </c>
      <c r="AQ13" s="23">
        <f>AP13/$AR$3</f>
        <v>0.004625102771905096</v>
      </c>
      <c r="AR13" s="256">
        <v>4</v>
      </c>
      <c r="AS13" s="171"/>
      <c r="AT13" s="26">
        <f t="shared" si="33"/>
        <v>0.00795486111111111</v>
      </c>
      <c r="AU13" s="22">
        <f t="shared" si="5"/>
        <v>-0.00795486111111111</v>
      </c>
      <c r="AV13" s="23">
        <f t="shared" si="34"/>
        <v>-0.0016782407407407406</v>
      </c>
      <c r="AW13" s="20"/>
      <c r="AX13" s="172"/>
      <c r="AY13" s="23">
        <f>D13*$BB$3</f>
        <v>0.00976736111111111</v>
      </c>
      <c r="AZ13" s="22">
        <f t="shared" si="6"/>
        <v>-0.00976736111111111</v>
      </c>
      <c r="BA13" s="23">
        <f>AZ13/$BB$3</f>
        <v>-0.0016782407407407406</v>
      </c>
      <c r="BB13" s="47"/>
      <c r="BC13" s="205"/>
      <c r="BD13" s="23">
        <f>D13*$BF$3</f>
        <v>0.007887731481481482</v>
      </c>
      <c r="BE13" s="22">
        <f t="shared" si="7"/>
        <v>-0.007887731481481482</v>
      </c>
      <c r="BF13" s="23">
        <f>BE13/$BF$3</f>
        <v>-0.0016782407407407408</v>
      </c>
      <c r="BG13" s="47"/>
      <c r="BH13" s="137"/>
      <c r="BI13" s="27">
        <f>D13*$BK$3</f>
        <v>0.005034722222222222</v>
      </c>
      <c r="BJ13" s="22">
        <f>BH13-BI13</f>
        <v>-0.005034722222222222</v>
      </c>
      <c r="BK13" s="23">
        <f>BJ13/$BK$3</f>
        <v>-0.0016782407407407406</v>
      </c>
      <c r="BL13" s="53"/>
      <c r="BM13" s="105"/>
      <c r="BN13" s="23">
        <f t="shared" si="35"/>
        <v>0.008726851851851852</v>
      </c>
      <c r="BO13" s="22">
        <f>BM13-BN13</f>
        <v>-0.008726851851851852</v>
      </c>
      <c r="BP13" s="23">
        <f>BO13/$BN$3</f>
        <v>-0.0016782407407407408</v>
      </c>
      <c r="BQ13" s="20"/>
      <c r="BR13" s="192"/>
      <c r="BS13" s="23">
        <f>D13*$BT$3</f>
        <v>0.00990162037037037</v>
      </c>
      <c r="BT13" s="22">
        <f>BR13-BS13</f>
        <v>-0.00990162037037037</v>
      </c>
      <c r="BU13" s="23">
        <f>BT13/$BT$3</f>
        <v>-0.0016782407407407406</v>
      </c>
      <c r="BV13" s="20"/>
      <c r="BW13" s="34"/>
      <c r="BX13" s="23">
        <f>D13*$CA$3</f>
        <v>0.006947916666666666</v>
      </c>
      <c r="BY13" s="22">
        <f t="shared" si="38"/>
        <v>-0.006947916666666666</v>
      </c>
      <c r="BZ13" s="23">
        <f>BY13/$CA$3</f>
        <v>-0.0016782407407407406</v>
      </c>
      <c r="CA13" s="20"/>
      <c r="CB13" s="70">
        <v>0.01734953703703704</v>
      </c>
      <c r="CC13" s="23">
        <f>D13*$CF$3</f>
        <v>0.005789930555555555</v>
      </c>
      <c r="CD13" s="22">
        <f>CB13-CC13</f>
        <v>0.011559606481481483</v>
      </c>
      <c r="CE13" s="23">
        <f>CD13/$CF$3</f>
        <v>0.0033506105743424585</v>
      </c>
      <c r="CF13" s="440">
        <v>4</v>
      </c>
      <c r="CG13" s="101"/>
      <c r="CH13" s="23">
        <f>D13*$CH$3</f>
        <v>0.008726851851851852</v>
      </c>
      <c r="CI13" s="22">
        <f t="shared" si="40"/>
        <v>-0.008726851851851852</v>
      </c>
      <c r="CJ13" s="23">
        <f>CI13/$CH$3</f>
        <v>-0.0016782407407407408</v>
      </c>
      <c r="CK13" s="156"/>
      <c r="CL13" s="42"/>
      <c r="CM13" s="23">
        <f t="shared" si="41"/>
        <v>0.00808912037037037</v>
      </c>
      <c r="CN13" s="22">
        <f t="shared" si="42"/>
        <v>-0.00808912037037037</v>
      </c>
      <c r="CO13" s="23">
        <f t="shared" si="43"/>
        <v>-0.0016782407407407406</v>
      </c>
      <c r="CP13" s="447"/>
      <c r="CQ13" s="42"/>
      <c r="CR13" s="23">
        <f t="shared" si="44"/>
        <v>0.008609374999999999</v>
      </c>
      <c r="CS13" s="22">
        <f t="shared" si="45"/>
        <v>-0.008609374999999999</v>
      </c>
      <c r="CT13" s="23">
        <f t="shared" si="46"/>
        <v>-0.0016782407407407406</v>
      </c>
      <c r="CU13" s="54"/>
      <c r="CV13" s="24"/>
      <c r="CW13" s="23">
        <f>D13*$CW$3</f>
        <v>0.008038773148148147</v>
      </c>
      <c r="CX13" s="22">
        <f>CV13-CW13</f>
        <v>-0.008038773148148147</v>
      </c>
      <c r="CY13" s="23">
        <f>CX13/$CW$3</f>
        <v>-0.0016782407407407406</v>
      </c>
      <c r="CZ13" s="300"/>
      <c r="DA13" s="208"/>
      <c r="DB13" s="23">
        <f>D13*$DB$3</f>
        <v>0.005789930555555555</v>
      </c>
      <c r="DC13" s="22">
        <f t="shared" si="47"/>
        <v>-0.005789930555555555</v>
      </c>
      <c r="DD13" s="23">
        <f>DC13/$DB$3</f>
        <v>-0.0016782407407407406</v>
      </c>
      <c r="DE13" s="54"/>
      <c r="DF13" s="208"/>
      <c r="DG13" s="23">
        <f>D13*$DG$3</f>
        <v>0.005672453703703703</v>
      </c>
      <c r="DH13" s="22">
        <f>DF13-DG13</f>
        <v>-0.005672453703703703</v>
      </c>
      <c r="DI13" s="23">
        <f>DH13/$DG$3</f>
        <v>-0.0016782407407407406</v>
      </c>
      <c r="DJ13" s="54"/>
      <c r="DK13" s="330">
        <v>0.029131944444444446</v>
      </c>
      <c r="DL13" s="23">
        <f>D13*$DN$3</f>
        <v>0.00620949074074074</v>
      </c>
      <c r="DM13" s="22">
        <f>DK13-DL13</f>
        <v>0.022922453703703705</v>
      </c>
      <c r="DN13" s="23">
        <f>DM13/$DN$3</f>
        <v>0.006195257757757758</v>
      </c>
      <c r="DO13" s="54">
        <v>3</v>
      </c>
      <c r="DP13" s="181">
        <v>0.023136574074074077</v>
      </c>
      <c r="DQ13" s="23">
        <f>D13*$DS$3</f>
        <v>0.006880787037037036</v>
      </c>
      <c r="DR13" s="22">
        <f>DP13-DQ13</f>
        <v>0.01625578703703704</v>
      </c>
      <c r="DS13" s="23">
        <f>DR13/$DS$3</f>
        <v>0.0039648261065944</v>
      </c>
      <c r="DT13" s="54">
        <v>3</v>
      </c>
      <c r="DU13" s="330">
        <v>0.03490740740740741</v>
      </c>
      <c r="DV13" s="23">
        <f>D13*$DX$3</f>
        <v>0.008710069444444444</v>
      </c>
      <c r="DW13" s="22">
        <f>DU13-DV13</f>
        <v>0.026197337962962964</v>
      </c>
      <c r="DX13" s="23">
        <f>DW13/$DX$3</f>
        <v>0.005047656640262613</v>
      </c>
      <c r="DY13" s="54">
        <v>1</v>
      </c>
      <c r="DZ13" s="106">
        <v>0.0234375</v>
      </c>
      <c r="EA13" s="23">
        <f>D13*$EB$3</f>
        <v>0.00582349537037037</v>
      </c>
      <c r="EB13" s="22">
        <f>DZ13-EA13</f>
        <v>0.01761400462962963</v>
      </c>
      <c r="EC13" s="23">
        <f>EB13/$EB$3</f>
        <v>0.005076082025829864</v>
      </c>
      <c r="ED13" s="54">
        <v>3</v>
      </c>
      <c r="EE13" s="181">
        <v>0.024907407407407406</v>
      </c>
      <c r="EF13" s="23">
        <f>D13*$EH$3</f>
        <v>0.007736689814814814</v>
      </c>
      <c r="EG13" s="22">
        <f>EE13-EF13</f>
        <v>0.01717071759259259</v>
      </c>
      <c r="EH13" s="23">
        <f>EG13/$EH$3</f>
        <v>0.003724667590584076</v>
      </c>
      <c r="EI13" s="54">
        <v>3</v>
      </c>
      <c r="EJ13" s="54"/>
      <c r="EK13" s="54"/>
      <c r="EL13" s="54"/>
      <c r="EM13" s="54"/>
      <c r="EN13" s="54"/>
      <c r="EO13" s="103">
        <v>0.04083333333333333</v>
      </c>
      <c r="EP13" s="23">
        <f>D13*$EQ$3</f>
        <v>0.006796874999999999</v>
      </c>
      <c r="EQ13" s="22">
        <f>EO13-EP13</f>
        <v>0.03403645833333333</v>
      </c>
      <c r="ER13" s="23">
        <f>EQ13/$EQ$3</f>
        <v>0.00840406378600823</v>
      </c>
      <c r="ES13" s="54">
        <v>6</v>
      </c>
      <c r="ET13" s="221">
        <v>0.012766203703703703</v>
      </c>
      <c r="EU13" s="23">
        <f>D13*$EV$3</f>
        <v>0.003960648148148147</v>
      </c>
      <c r="EV13" s="22">
        <f>ET13-EU13</f>
        <v>0.008805555555555556</v>
      </c>
      <c r="EW13" s="23">
        <f>EV13/$EV$3</f>
        <v>0.0037311676082862526</v>
      </c>
      <c r="EX13" s="156">
        <v>3</v>
      </c>
      <c r="EY13" s="106">
        <v>0.03918981481481481</v>
      </c>
      <c r="EZ13" s="23">
        <f>D13*$FB$2</f>
        <v>0.008424768518518517</v>
      </c>
      <c r="FA13" s="22">
        <f>EY13-EZ13</f>
        <v>0.03076504629629629</v>
      </c>
      <c r="FB13" s="23">
        <f>FA13/$FB$2</f>
        <v>0.006128495278146672</v>
      </c>
      <c r="FC13" s="156">
        <v>5</v>
      </c>
      <c r="FD13" s="337">
        <v>0.027511574074074074</v>
      </c>
      <c r="FE13" s="23">
        <f>D13*$FE$2</f>
        <v>0.008206597222222221</v>
      </c>
      <c r="FF13" s="22">
        <f>FD13-FE13</f>
        <v>0.019304976851851854</v>
      </c>
      <c r="FG13" s="23">
        <f>FF13/$FE$2</f>
        <v>0.00394784802696357</v>
      </c>
      <c r="FH13" s="156">
        <v>7</v>
      </c>
      <c r="FI13" s="189"/>
      <c r="FJ13" s="23"/>
      <c r="FK13" s="22"/>
      <c r="FL13" s="23"/>
      <c r="FM13" s="156"/>
      <c r="FN13" s="208">
        <v>0.02991898148148148</v>
      </c>
      <c r="FO13" s="23">
        <f>D13*$FO$3</f>
        <v>0.007166087962962962</v>
      </c>
      <c r="FP13" s="22">
        <f>FN13-FO13</f>
        <v>0.02275289351851852</v>
      </c>
      <c r="FQ13" s="23">
        <f>FP13/$FO$3</f>
        <v>0.005328546491456328</v>
      </c>
      <c r="FR13" s="156">
        <v>3</v>
      </c>
      <c r="FS13" s="477">
        <v>4</v>
      </c>
      <c r="FT13" s="477"/>
      <c r="FU13" s="347"/>
      <c r="FV13" s="472"/>
      <c r="FW13" s="157"/>
      <c r="FX13" s="157"/>
      <c r="FY13" s="157">
        <v>8</v>
      </c>
      <c r="FZ13" s="476">
        <v>4</v>
      </c>
      <c r="GA13" s="157"/>
      <c r="GB13" s="389"/>
      <c r="GC13" s="389"/>
      <c r="GD13" s="156"/>
      <c r="GE13" s="157"/>
      <c r="GF13" s="157"/>
      <c r="GG13" s="157"/>
      <c r="GH13" s="157">
        <v>4</v>
      </c>
      <c r="GI13" s="156"/>
      <c r="GJ13" s="447"/>
      <c r="GK13" s="156"/>
      <c r="GL13" s="447"/>
      <c r="GM13" s="156"/>
      <c r="GN13" s="156"/>
      <c r="GO13" s="54">
        <v>3</v>
      </c>
      <c r="GP13" s="54">
        <v>3</v>
      </c>
      <c r="GQ13" s="54">
        <v>1</v>
      </c>
      <c r="GR13" s="54">
        <v>3</v>
      </c>
      <c r="GS13" s="54">
        <v>3</v>
      </c>
      <c r="GT13" s="54"/>
      <c r="GU13" s="387">
        <v>6</v>
      </c>
      <c r="GV13" s="156">
        <v>3</v>
      </c>
      <c r="GW13" s="387">
        <v>5</v>
      </c>
      <c r="GX13" s="387">
        <v>7</v>
      </c>
      <c r="GY13" s="156"/>
      <c r="GZ13" s="156">
        <v>3</v>
      </c>
      <c r="HA13" s="229">
        <v>4</v>
      </c>
      <c r="HB13" s="389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6"/>
      <c r="HT13" s="123"/>
      <c r="HU13" s="20"/>
      <c r="HV13" s="51"/>
      <c r="HW13" s="143"/>
      <c r="HX13" s="283"/>
      <c r="HY13" s="308"/>
    </row>
    <row r="14" spans="1:233" s="19" customFormat="1" ht="29.25" customHeight="1">
      <c r="A14" s="10">
        <v>10</v>
      </c>
      <c r="B14" s="11" t="s">
        <v>7</v>
      </c>
      <c r="C14" s="11">
        <v>1957</v>
      </c>
      <c r="D14" s="88">
        <v>0.0016782407407407406</v>
      </c>
      <c r="E14" s="394">
        <v>0.05743055555555556</v>
      </c>
      <c r="F14" s="26">
        <f>D14*$I$3</f>
        <v>0.008391203703703703</v>
      </c>
      <c r="G14" s="22">
        <f>E14-F14</f>
        <v>0.04903935185185186</v>
      </c>
      <c r="H14" s="27">
        <f>G14/$I$3</f>
        <v>0.009807870370370373</v>
      </c>
      <c r="I14" s="91">
        <v>8</v>
      </c>
      <c r="J14" s="134">
        <v>0.008993055555555554</v>
      </c>
      <c r="K14" s="23">
        <f t="shared" si="30"/>
        <v>0.0028530092592592587</v>
      </c>
      <c r="L14" s="28">
        <f>J14-K14</f>
        <v>0.006140046296296296</v>
      </c>
      <c r="M14" s="28">
        <f t="shared" si="31"/>
        <v>0.0036117919389978214</v>
      </c>
      <c r="N14" s="84">
        <v>6</v>
      </c>
      <c r="O14" s="129">
        <v>0.025879629629629627</v>
      </c>
      <c r="P14" s="23">
        <f>D14*$P$3</f>
        <v>0.007384259259259259</v>
      </c>
      <c r="Q14" s="85">
        <f>O14-P14</f>
        <v>0.01849537037037037</v>
      </c>
      <c r="R14" s="23">
        <f>Q14/$P$3</f>
        <v>0.004203493265993266</v>
      </c>
      <c r="S14" s="398">
        <v>6</v>
      </c>
      <c r="T14" s="199">
        <v>0.018634259259259257</v>
      </c>
      <c r="U14" s="85">
        <f>D14*$U$3</f>
        <v>0.006377314814814814</v>
      </c>
      <c r="V14" s="25">
        <f t="shared" si="51"/>
        <v>0.012256944444444442</v>
      </c>
      <c r="W14" s="85">
        <f>V14/$U$3</f>
        <v>0.0032255116959064322</v>
      </c>
      <c r="X14" s="83">
        <v>4</v>
      </c>
      <c r="Y14" s="316" t="s">
        <v>41</v>
      </c>
      <c r="Z14" s="25">
        <f>D14*$AB$3</f>
        <v>0.00990162037037037</v>
      </c>
      <c r="AA14" s="25" t="e">
        <f t="shared" si="32"/>
        <v>#VALUE!</v>
      </c>
      <c r="AB14" s="25" t="e">
        <f>AA14/$AB$3</f>
        <v>#VALUE!</v>
      </c>
      <c r="AC14" s="46">
        <v>7</v>
      </c>
      <c r="AD14" s="167">
        <v>0.03471064814814815</v>
      </c>
      <c r="AE14" s="23">
        <f>D14*$AH$3</f>
        <v>0.008559027777777777</v>
      </c>
      <c r="AF14" s="23">
        <f t="shared" si="3"/>
        <v>0.026151620370370374</v>
      </c>
      <c r="AG14" s="239">
        <f>AF14/$AH$3</f>
        <v>0.005127768700072623</v>
      </c>
      <c r="AH14" s="46">
        <v>4</v>
      </c>
      <c r="AI14" s="103">
        <v>0.017384259259259262</v>
      </c>
      <c r="AJ14" s="23">
        <f>D14*$AM$3</f>
        <v>0.004782986111111111</v>
      </c>
      <c r="AK14" s="23">
        <f>AI14-AJ14</f>
        <v>0.012601273148148151</v>
      </c>
      <c r="AL14" s="25">
        <f>AK14/$AM$3</f>
        <v>0.0044214993502274215</v>
      </c>
      <c r="AM14" s="411">
        <v>7</v>
      </c>
      <c r="AN14" s="412" t="s">
        <v>41</v>
      </c>
      <c r="AO14" s="23">
        <f>D14*$AQ$3</f>
        <v>0.012116898148148146</v>
      </c>
      <c r="AP14" s="23" t="e">
        <f t="shared" si="37"/>
        <v>#VALUE!</v>
      </c>
      <c r="AQ14" s="23" t="e">
        <f>AP14/$AQ$3</f>
        <v>#VALUE!</v>
      </c>
      <c r="AR14" s="257"/>
      <c r="AS14" s="171">
        <v>0.030034722222222223</v>
      </c>
      <c r="AT14" s="26">
        <f>D14*$AU$3</f>
        <v>0.00795486111111111</v>
      </c>
      <c r="AU14" s="22">
        <f>AS14-AT14</f>
        <v>0.022079861111111113</v>
      </c>
      <c r="AV14" s="23">
        <f>AU14/$AU$3</f>
        <v>0.004658198546647914</v>
      </c>
      <c r="AW14" s="402">
        <v>6</v>
      </c>
      <c r="AX14" s="172">
        <v>0.045347222222222226</v>
      </c>
      <c r="AY14" s="23">
        <f>D14*$BB$3</f>
        <v>0.00976736111111111</v>
      </c>
      <c r="AZ14" s="22">
        <f t="shared" si="6"/>
        <v>0.03557986111111112</v>
      </c>
      <c r="BA14" s="23">
        <f>AZ14/$BB$3</f>
        <v>0.006113378197785415</v>
      </c>
      <c r="BB14" s="48">
        <v>9</v>
      </c>
      <c r="BC14" s="205">
        <v>0.031261574074074074</v>
      </c>
      <c r="BD14" s="23">
        <f>D14*$BF$3</f>
        <v>0.007887731481481482</v>
      </c>
      <c r="BE14" s="22">
        <f>BC14-BD14</f>
        <v>0.023373842592592592</v>
      </c>
      <c r="BF14" s="23">
        <f>BE14/$BF$3</f>
        <v>0.004973157998423955</v>
      </c>
      <c r="BG14" s="421">
        <v>2</v>
      </c>
      <c r="BH14" s="205">
        <v>0.014340277777777776</v>
      </c>
      <c r="BI14" s="27">
        <f>D14*$BL$3</f>
        <v>0.004195601851851851</v>
      </c>
      <c r="BJ14" s="22">
        <f>BH14-BI14</f>
        <v>0.010144675925925925</v>
      </c>
      <c r="BK14" s="23">
        <f>BJ14/$BL$3</f>
        <v>0.00405787037037037</v>
      </c>
      <c r="BL14" s="423">
        <v>6</v>
      </c>
      <c r="BM14" s="105">
        <v>0.031747685185185184</v>
      </c>
      <c r="BN14" s="23">
        <f t="shared" si="35"/>
        <v>0.008726851851851852</v>
      </c>
      <c r="BO14" s="22">
        <f>BM14-BN14</f>
        <v>0.02302083333333333</v>
      </c>
      <c r="BP14" s="23">
        <f>BO14/$BN$3</f>
        <v>0.004427083333333332</v>
      </c>
      <c r="BQ14" s="402">
        <v>5</v>
      </c>
      <c r="BR14" s="221">
        <v>0.024895833333333336</v>
      </c>
      <c r="BS14" s="23">
        <f>D14*$BV$2</f>
        <v>0.006880787037037036</v>
      </c>
      <c r="BT14" s="22">
        <f>BR14-BS14</f>
        <v>0.0180150462962963</v>
      </c>
      <c r="BU14" s="23">
        <f>BT14/$BV$2</f>
        <v>0.004393913730803976</v>
      </c>
      <c r="BV14" s="434">
        <v>5</v>
      </c>
      <c r="BW14" s="181">
        <v>0.05862268518518519</v>
      </c>
      <c r="BX14" s="23">
        <f>D14*$BX$3</f>
        <v>0.009851273148148147</v>
      </c>
      <c r="BY14" s="22">
        <f>BW14-BX14</f>
        <v>0.04877141203703704</v>
      </c>
      <c r="BZ14" s="23">
        <f>BY14/$BX$3</f>
        <v>0.008308588081266957</v>
      </c>
      <c r="CA14" s="437">
        <v>5</v>
      </c>
      <c r="CB14" s="295">
        <v>0.050011574074074076</v>
      </c>
      <c r="CC14" s="23">
        <f>D14*$CD$3</f>
        <v>0.012989583333333332</v>
      </c>
      <c r="CD14" s="22">
        <f>CB14-CC14</f>
        <v>0.037021990740740744</v>
      </c>
      <c r="CE14" s="23">
        <f>CD14/$CD$3</f>
        <v>0.0047832029380802</v>
      </c>
      <c r="CF14" s="439">
        <v>7</v>
      </c>
      <c r="CG14" s="103">
        <v>0.04646990740740741</v>
      </c>
      <c r="CH14" s="23">
        <f>D14*$CK$3</f>
        <v>0.011412037037037035</v>
      </c>
      <c r="CI14" s="22">
        <f t="shared" si="40"/>
        <v>0.03505787037037038</v>
      </c>
      <c r="CJ14" s="23">
        <f>CI14/$CK$3</f>
        <v>0.005155569172113291</v>
      </c>
      <c r="CK14" s="443">
        <v>4</v>
      </c>
      <c r="CL14" s="42">
        <v>0.02989583333333333</v>
      </c>
      <c r="CM14" s="23">
        <f>D14*$CN$3</f>
        <v>0.00808912037037037</v>
      </c>
      <c r="CN14" s="22">
        <f>CL14-CM14</f>
        <v>0.02180671296296296</v>
      </c>
      <c r="CO14" s="23">
        <f>CN14/$CN$3</f>
        <v>0.0045242143076686635</v>
      </c>
      <c r="CP14" s="446">
        <v>5</v>
      </c>
      <c r="CQ14" s="42"/>
      <c r="CR14" s="23">
        <f t="shared" si="44"/>
        <v>0.008609374999999999</v>
      </c>
      <c r="CS14" s="22">
        <f t="shared" si="45"/>
        <v>-0.008609374999999999</v>
      </c>
      <c r="CT14" s="23">
        <f t="shared" si="46"/>
        <v>-0.0016782407407407406</v>
      </c>
      <c r="CU14" s="54"/>
      <c r="CV14" s="455">
        <v>0.02521990740740741</v>
      </c>
      <c r="CW14" s="23">
        <f>D14*$CX$3</f>
        <v>0.006578703703703703</v>
      </c>
      <c r="CX14" s="22">
        <f>CV14-CW14</f>
        <v>0.01864120370370371</v>
      </c>
      <c r="CY14" s="23">
        <f>CX14/$CX$3</f>
        <v>0.004755409108087681</v>
      </c>
      <c r="CZ14" s="456">
        <v>5</v>
      </c>
      <c r="DA14" s="205">
        <v>0.03575231481481481</v>
      </c>
      <c r="DB14" s="23">
        <f>D14*$DC$3</f>
        <v>0.009230324074074073</v>
      </c>
      <c r="DC14" s="22">
        <f>DA14-DB14</f>
        <v>0.026521990740740742</v>
      </c>
      <c r="DD14" s="23">
        <f>DC14/$DC$3</f>
        <v>0.004822180134680135</v>
      </c>
      <c r="DE14" s="423">
        <v>6</v>
      </c>
      <c r="DF14" s="172">
        <v>0.02695601851851852</v>
      </c>
      <c r="DG14" s="23">
        <f>D14*$DJ$2</f>
        <v>0.006998263888888888</v>
      </c>
      <c r="DH14" s="22">
        <f>DF14-DG14</f>
        <v>0.019957754629629634</v>
      </c>
      <c r="DI14" s="23">
        <f>DH14/$DJ$2</f>
        <v>0.004786032285282886</v>
      </c>
      <c r="DJ14" s="323">
        <v>7</v>
      </c>
      <c r="DK14" s="330">
        <v>0.03164351851851852</v>
      </c>
      <c r="DL14" s="23">
        <f>D14*$DN$3</f>
        <v>0.00620949074074074</v>
      </c>
      <c r="DM14" s="22">
        <f>DK14-DL14</f>
        <v>0.02543402777777778</v>
      </c>
      <c r="DN14" s="23">
        <f>DM14/$DN$3</f>
        <v>0.006874061561561562</v>
      </c>
      <c r="DO14" s="54">
        <v>5</v>
      </c>
      <c r="DP14" s="105">
        <v>0.025034722222222222</v>
      </c>
      <c r="DQ14" s="23">
        <f>D14*$DT$3</f>
        <v>0.0075520833333333325</v>
      </c>
      <c r="DR14" s="22">
        <f>DP14-DQ14</f>
        <v>0.017482638888888888</v>
      </c>
      <c r="DS14" s="23">
        <f>DR14/$DT$3</f>
        <v>0.0038850308641975306</v>
      </c>
      <c r="DT14" s="54">
        <v>2</v>
      </c>
      <c r="DU14" s="330">
        <v>0.052002314814814814</v>
      </c>
      <c r="DV14" s="23">
        <f>D14*$DX$3</f>
        <v>0.008710069444444444</v>
      </c>
      <c r="DW14" s="22">
        <f>DU14-DV14</f>
        <v>0.043292245370370366</v>
      </c>
      <c r="DX14" s="23">
        <f>DW14/$DX$3</f>
        <v>0.008341473096410475</v>
      </c>
      <c r="DY14" s="54">
        <v>10</v>
      </c>
      <c r="DZ14" s="106">
        <v>0.023506944444444445</v>
      </c>
      <c r="EA14" s="23">
        <f>D14*$EB$3</f>
        <v>0.00582349537037037</v>
      </c>
      <c r="EB14" s="22">
        <f>DZ14-EA14</f>
        <v>0.017683449074074074</v>
      </c>
      <c r="EC14" s="23">
        <f>EB14/$EB$3</f>
        <v>0.00509609483402711</v>
      </c>
      <c r="ED14" s="54">
        <v>4</v>
      </c>
      <c r="EE14" s="105">
        <v>0.06260416666666667</v>
      </c>
      <c r="EF14" s="23">
        <f>D14*$EI$3</f>
        <v>0.015540509259259257</v>
      </c>
      <c r="EG14" s="22">
        <f>EE14-EF14</f>
        <v>0.04706365740740741</v>
      </c>
      <c r="EH14" s="23">
        <f>EG14/$EI$3</f>
        <v>0.005082468402527798</v>
      </c>
      <c r="EI14" s="54">
        <v>6</v>
      </c>
      <c r="EJ14" s="103">
        <v>0.027083333333333334</v>
      </c>
      <c r="EK14" s="23">
        <f>D14*$EL$3</f>
        <v>0.007132523148148147</v>
      </c>
      <c r="EL14" s="22">
        <f>EJ14-EK14</f>
        <v>0.019950810185185186</v>
      </c>
      <c r="EM14" s="23">
        <f>EL14/$EL$3</f>
        <v>0.0046943082788671025</v>
      </c>
      <c r="EN14" s="54">
        <v>3</v>
      </c>
      <c r="EO14" s="103">
        <v>0.03653935185185185</v>
      </c>
      <c r="EP14" s="23">
        <f>D14*$EQ$3</f>
        <v>0.006796874999999999</v>
      </c>
      <c r="EQ14" s="22">
        <f>EO14-EP14</f>
        <v>0.02974247685185185</v>
      </c>
      <c r="ER14" s="23">
        <f>EQ14/$EQ$3</f>
        <v>0.007343821444901691</v>
      </c>
      <c r="ES14" s="54">
        <v>4</v>
      </c>
      <c r="ET14" s="221">
        <v>0.014421296296296295</v>
      </c>
      <c r="EU14" s="23">
        <f>D14*$EV$3</f>
        <v>0.003960648148148147</v>
      </c>
      <c r="EV14" s="22">
        <f>ET14-EU14</f>
        <v>0.010460648148148148</v>
      </c>
      <c r="EW14" s="23">
        <f>EV14/$EV$3</f>
        <v>0.004432478028876334</v>
      </c>
      <c r="EX14" s="156">
        <v>4</v>
      </c>
      <c r="EY14" s="106">
        <v>0.03832175925925926</v>
      </c>
      <c r="EZ14" s="23">
        <f>D14*$FB$2</f>
        <v>0.008424768518518517</v>
      </c>
      <c r="FA14" s="22">
        <f>EY14-EZ14</f>
        <v>0.029896990740740738</v>
      </c>
      <c r="FB14" s="23">
        <f>FA14/$FB$2</f>
        <v>0.005955575844769072</v>
      </c>
      <c r="FC14" s="156">
        <v>4</v>
      </c>
      <c r="FD14" s="337">
        <v>0.024907407407407406</v>
      </c>
      <c r="FE14" s="23">
        <f>D14*$FE$2</f>
        <v>0.008206597222222221</v>
      </c>
      <c r="FF14" s="22">
        <f>FD14-FE14</f>
        <v>0.016700810185185183</v>
      </c>
      <c r="FG14" s="23">
        <f>FF14/$FE$2</f>
        <v>0.0034152986063773383</v>
      </c>
      <c r="FH14" s="156">
        <v>3</v>
      </c>
      <c r="FI14" s="208">
        <v>0.019212962962962963</v>
      </c>
      <c r="FJ14" s="23">
        <f>D14*$FJ$3</f>
        <v>0.0055214120370370365</v>
      </c>
      <c r="FK14" s="22">
        <f>FI14-FJ14</f>
        <v>0.013691550925925926</v>
      </c>
      <c r="FL14" s="23">
        <f>FK14/$FJ$3</f>
        <v>0.004161565630980525</v>
      </c>
      <c r="FM14" s="156">
        <v>4</v>
      </c>
      <c r="FN14" s="106"/>
      <c r="FO14" s="23"/>
      <c r="FP14" s="22"/>
      <c r="FQ14" s="23"/>
      <c r="FR14" s="156"/>
      <c r="FS14" s="511">
        <v>8</v>
      </c>
      <c r="FT14" s="477">
        <v>6</v>
      </c>
      <c r="FU14" s="347">
        <v>6</v>
      </c>
      <c r="FV14" s="472">
        <v>4</v>
      </c>
      <c r="FW14" s="386">
        <v>7</v>
      </c>
      <c r="FX14" s="157">
        <v>4</v>
      </c>
      <c r="FY14" s="157">
        <v>7</v>
      </c>
      <c r="FZ14" s="476"/>
      <c r="GA14" s="157">
        <v>6</v>
      </c>
      <c r="GB14" s="508">
        <v>9</v>
      </c>
      <c r="GC14" s="389">
        <v>2</v>
      </c>
      <c r="GD14" s="156">
        <v>6</v>
      </c>
      <c r="GE14" s="157">
        <v>5</v>
      </c>
      <c r="GF14" s="157">
        <v>5</v>
      </c>
      <c r="GG14" s="157">
        <v>5</v>
      </c>
      <c r="GH14" s="512">
        <v>7</v>
      </c>
      <c r="GI14" s="156">
        <v>4</v>
      </c>
      <c r="GJ14" s="505">
        <v>5</v>
      </c>
      <c r="GK14" s="156"/>
      <c r="GL14" s="447">
        <v>5</v>
      </c>
      <c r="GM14" s="156">
        <v>6</v>
      </c>
      <c r="GN14" s="387">
        <v>7</v>
      </c>
      <c r="GO14" s="54">
        <v>5</v>
      </c>
      <c r="GP14" s="54">
        <v>2</v>
      </c>
      <c r="GQ14" s="387">
        <v>10</v>
      </c>
      <c r="GR14" s="54">
        <v>4</v>
      </c>
      <c r="GS14" s="54">
        <v>6</v>
      </c>
      <c r="GT14" s="54">
        <v>3</v>
      </c>
      <c r="GU14" s="54">
        <v>4</v>
      </c>
      <c r="GV14" s="156">
        <v>4</v>
      </c>
      <c r="GW14" s="156">
        <v>4</v>
      </c>
      <c r="GX14" s="156">
        <v>3</v>
      </c>
      <c r="GY14" s="156">
        <v>4</v>
      </c>
      <c r="GZ14" s="156"/>
      <c r="HA14" s="229">
        <v>20</v>
      </c>
      <c r="HB14" s="389">
        <f>GM14+GL14+GJ14+GI14+GG14+GF14+GE14+GD14+GC14+GA14+FY14+FX14+FV14+FU14+FT14</f>
        <v>76</v>
      </c>
      <c r="HC14" s="124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7"/>
      <c r="HP14" s="115"/>
      <c r="HQ14" s="18"/>
      <c r="HR14" s="117"/>
      <c r="HS14" s="17"/>
      <c r="HT14" s="123"/>
      <c r="HU14" s="46"/>
      <c r="HV14" s="51"/>
      <c r="HW14" s="125"/>
      <c r="HX14" s="283"/>
      <c r="HY14" s="310"/>
    </row>
    <row r="15" spans="1:233" s="19" customFormat="1" ht="23.25" customHeight="1">
      <c r="A15" s="10">
        <v>11</v>
      </c>
      <c r="B15" s="11" t="s">
        <v>34</v>
      </c>
      <c r="C15" s="11">
        <v>1958</v>
      </c>
      <c r="D15" s="88">
        <v>0.0016203703703703703</v>
      </c>
      <c r="E15" s="129"/>
      <c r="F15" s="26">
        <f>D15*$I$3</f>
        <v>0.008101851851851851</v>
      </c>
      <c r="G15" s="22">
        <f>E15-F15</f>
        <v>-0.008101851851851851</v>
      </c>
      <c r="H15" s="27">
        <f>G15/$I$3</f>
        <v>-0.0016203703703703703</v>
      </c>
      <c r="I15" s="91"/>
      <c r="J15" s="134"/>
      <c r="K15" s="23">
        <f t="shared" si="30"/>
        <v>0.0027546296296296294</v>
      </c>
      <c r="L15" s="28">
        <f t="shared" si="48"/>
        <v>-0.0027546296296296294</v>
      </c>
      <c r="M15" s="28">
        <f t="shared" si="31"/>
        <v>-0.0016203703703703703</v>
      </c>
      <c r="N15" s="84"/>
      <c r="O15" s="86"/>
      <c r="P15" s="23">
        <f>D15*$R$3</f>
        <v>0.0019444444444444444</v>
      </c>
      <c r="Q15" s="85">
        <f>O15-P15</f>
        <v>-0.0019444444444444444</v>
      </c>
      <c r="R15" s="23">
        <f>Q15/$R$3</f>
        <v>-0.0016203703703703703</v>
      </c>
      <c r="S15" s="347"/>
      <c r="T15" s="86"/>
      <c r="U15" s="85">
        <f>D15*$V$3</f>
        <v>0.008425925925925925</v>
      </c>
      <c r="V15" s="25">
        <f t="shared" si="51"/>
        <v>-0.008425925925925925</v>
      </c>
      <c r="W15" s="25">
        <f>V15/$V$3</f>
        <v>-0.00162037037037037</v>
      </c>
      <c r="X15" s="83"/>
      <c r="Y15" s="94">
        <v>0.054490740740740735</v>
      </c>
      <c r="Z15" s="25">
        <f>D15*$AA$3</f>
        <v>0.00712962962962963</v>
      </c>
      <c r="AA15" s="25">
        <f t="shared" si="32"/>
        <v>0.047361111111111104</v>
      </c>
      <c r="AB15" s="25">
        <f>AA15/$AB$3</f>
        <v>0.008027306967984933</v>
      </c>
      <c r="AC15" s="402">
        <v>4</v>
      </c>
      <c r="AD15" s="106"/>
      <c r="AE15" s="23"/>
      <c r="AF15" s="23"/>
      <c r="AG15" s="239"/>
      <c r="AH15" s="46"/>
      <c r="AI15" s="208"/>
      <c r="AJ15" s="23">
        <f>D15*$AJ$3</f>
        <v>0.006643518518518517</v>
      </c>
      <c r="AK15" s="23">
        <f>AI15-AJ15</f>
        <v>-0.006643518518518517</v>
      </c>
      <c r="AL15" s="25">
        <f>AK15/$AJ$3</f>
        <v>-0.0016203703703703703</v>
      </c>
      <c r="AM15" s="46"/>
      <c r="AN15" s="106"/>
      <c r="AO15" s="23"/>
      <c r="AP15" s="23"/>
      <c r="AQ15" s="23"/>
      <c r="AR15" s="257"/>
      <c r="AS15" s="106"/>
      <c r="AT15" s="26"/>
      <c r="AU15" s="22"/>
      <c r="AV15" s="23"/>
      <c r="AW15" s="46"/>
      <c r="AX15" s="172"/>
      <c r="AY15" s="23">
        <f>D15*$BB$3</f>
        <v>0.009430555555555557</v>
      </c>
      <c r="AZ15" s="22">
        <f t="shared" si="6"/>
        <v>-0.009430555555555557</v>
      </c>
      <c r="BA15" s="23">
        <f>AZ15/$BB$3</f>
        <v>-0.0016203703703703705</v>
      </c>
      <c r="BB15" s="48"/>
      <c r="BC15" s="205"/>
      <c r="BD15" s="23">
        <f>D15*$BF$3</f>
        <v>0.007615740740740741</v>
      </c>
      <c r="BE15" s="22">
        <f t="shared" si="7"/>
        <v>-0.007615740740740741</v>
      </c>
      <c r="BF15" s="23">
        <f>BE15/$BF$3</f>
        <v>-0.0016203703703703703</v>
      </c>
      <c r="BG15" s="48"/>
      <c r="BH15" s="106"/>
      <c r="BI15" s="27"/>
      <c r="BJ15" s="22"/>
      <c r="BK15" s="23"/>
      <c r="BL15" s="54"/>
      <c r="BM15" s="106"/>
      <c r="BN15" s="23"/>
      <c r="BO15" s="22"/>
      <c r="BP15" s="23"/>
      <c r="BQ15" s="46"/>
      <c r="BR15" s="106"/>
      <c r="BS15" s="23"/>
      <c r="BT15" s="22"/>
      <c r="BU15" s="23"/>
      <c r="BV15" s="46"/>
      <c r="BW15" s="106"/>
      <c r="BX15" s="23"/>
      <c r="BY15" s="22"/>
      <c r="BZ15" s="23"/>
      <c r="CA15" s="46"/>
      <c r="CB15" s="289"/>
      <c r="CC15" s="23">
        <f>D15*$CE$3</f>
        <v>0.009770833333333333</v>
      </c>
      <c r="CD15" s="22">
        <f t="shared" si="39"/>
        <v>-0.009770833333333333</v>
      </c>
      <c r="CE15" s="23">
        <f>CD15/$CE$3</f>
        <v>-0.00162037037037037</v>
      </c>
      <c r="CF15" s="46"/>
      <c r="CG15" s="106"/>
      <c r="CH15" s="23"/>
      <c r="CI15" s="22"/>
      <c r="CJ15" s="23"/>
      <c r="CK15" s="54"/>
      <c r="CL15" s="42"/>
      <c r="CM15" s="23">
        <f>D15*$CN$3</f>
        <v>0.007810185185185186</v>
      </c>
      <c r="CN15" s="22">
        <f>CL15-CM15</f>
        <v>-0.007810185185185186</v>
      </c>
      <c r="CO15" s="23">
        <f>CN15/$CN$3</f>
        <v>-0.0016203703703703703</v>
      </c>
      <c r="CP15" s="300"/>
      <c r="CQ15" s="103">
        <v>0.03622685185185185</v>
      </c>
      <c r="CR15" s="23">
        <f>D15*$CU$3</f>
        <v>0.00525</v>
      </c>
      <c r="CS15" s="22">
        <f>CQ15-CR15</f>
        <v>0.03097685185185185</v>
      </c>
      <c r="CT15" s="23">
        <f>CS15/$CU$3</f>
        <v>0.009560756744398718</v>
      </c>
      <c r="CU15" s="453">
        <v>6</v>
      </c>
      <c r="CV15" s="105">
        <v>0.026585648148148146</v>
      </c>
      <c r="CW15" s="23">
        <f>D15*$CY$3</f>
        <v>0.0040347222222222225</v>
      </c>
      <c r="CX15" s="22">
        <f>CV15-CW15</f>
        <v>0.022550925925925926</v>
      </c>
      <c r="CY15" s="23">
        <f>CX15/$CY$3</f>
        <v>0.00905659675739997</v>
      </c>
      <c r="CZ15" s="448">
        <v>8</v>
      </c>
      <c r="DA15" s="208">
        <v>0.02804398148148148</v>
      </c>
      <c r="DB15" s="23">
        <f>D15*$DB$3</f>
        <v>0.005590277777777778</v>
      </c>
      <c r="DC15" s="22">
        <f>DA15-DB15</f>
        <v>0.0224537037037037</v>
      </c>
      <c r="DD15" s="23">
        <f>DC15/$DB$3</f>
        <v>0.006508319914117015</v>
      </c>
      <c r="DE15" s="462">
        <v>7</v>
      </c>
      <c r="DF15" s="208">
        <v>0.022499999999999996</v>
      </c>
      <c r="DG15" s="23">
        <f>D15*$DG$3</f>
        <v>0.005476851851851852</v>
      </c>
      <c r="DH15" s="22">
        <f>DF15-DG15</f>
        <v>0.017023148148148145</v>
      </c>
      <c r="DI15" s="23">
        <f>DH15/$DG$3</f>
        <v>0.00503643436335744</v>
      </c>
      <c r="DJ15" s="442">
        <v>8</v>
      </c>
      <c r="DK15" s="106">
        <v>0.021944444444444447</v>
      </c>
      <c r="DL15" s="23">
        <f>D15*$DL$3</f>
        <v>0.0032407407407407406</v>
      </c>
      <c r="DM15" s="22">
        <f>DK15-DL15</f>
        <v>0.018703703703703705</v>
      </c>
      <c r="DN15" s="23">
        <f>DM15/$DL$3</f>
        <v>0.009351851851851853</v>
      </c>
      <c r="DO15" s="54">
        <v>6</v>
      </c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221"/>
      <c r="EU15" s="23">
        <f>D15*$EV$3</f>
        <v>0.003824074074074074</v>
      </c>
      <c r="EV15" s="22">
        <f t="shared" si="49"/>
        <v>-0.003824074074074074</v>
      </c>
      <c r="EW15" s="23">
        <f>EV15/$EV$3</f>
        <v>-0.0016203703703703703</v>
      </c>
      <c r="EX15" s="156"/>
      <c r="EY15" s="221"/>
      <c r="EZ15" s="23">
        <f>D15*$FA$3</f>
        <v>0.008944444444444444</v>
      </c>
      <c r="FA15" s="22">
        <f>EY15-EZ15</f>
        <v>-0.008944444444444444</v>
      </c>
      <c r="FB15" s="23">
        <f>FA15/$FA$3</f>
        <v>-0.0016203703703703705</v>
      </c>
      <c r="FC15" s="156"/>
      <c r="FD15" s="106"/>
      <c r="FE15" s="23"/>
      <c r="FF15" s="22"/>
      <c r="FG15" s="23"/>
      <c r="FH15" s="156"/>
      <c r="FI15" s="106"/>
      <c r="FJ15" s="23"/>
      <c r="FK15" s="22"/>
      <c r="FL15" s="23"/>
      <c r="FM15" s="156"/>
      <c r="FN15" s="208"/>
      <c r="FO15" s="23">
        <f>D15*$FO$3</f>
        <v>0.006918981481481481</v>
      </c>
      <c r="FP15" s="22">
        <f>FN15-FO15</f>
        <v>-0.006918981481481481</v>
      </c>
      <c r="FQ15" s="23">
        <f>FP15/$FO$3</f>
        <v>-0.0016203703703703703</v>
      </c>
      <c r="FR15" s="156"/>
      <c r="FS15" s="477"/>
      <c r="FT15" s="477"/>
      <c r="FU15" s="347"/>
      <c r="FV15" s="472"/>
      <c r="FW15" s="157">
        <v>4</v>
      </c>
      <c r="FX15" s="157"/>
      <c r="FY15" s="157"/>
      <c r="FZ15" s="476"/>
      <c r="GA15" s="157"/>
      <c r="GB15" s="389"/>
      <c r="GC15" s="389"/>
      <c r="GD15" s="156"/>
      <c r="GE15" s="157"/>
      <c r="GF15" s="157"/>
      <c r="GG15" s="157"/>
      <c r="GH15" s="157"/>
      <c r="GI15" s="156"/>
      <c r="GJ15" s="447"/>
      <c r="GK15" s="156">
        <v>6</v>
      </c>
      <c r="GL15" s="447">
        <v>8</v>
      </c>
      <c r="GM15" s="156">
        <v>7</v>
      </c>
      <c r="GN15" s="156">
        <v>8</v>
      </c>
      <c r="GO15" s="54">
        <v>6</v>
      </c>
      <c r="GP15" s="54"/>
      <c r="GQ15" s="54"/>
      <c r="GR15" s="54"/>
      <c r="GS15" s="54"/>
      <c r="GT15" s="54"/>
      <c r="GU15" s="54"/>
      <c r="GV15" s="156"/>
      <c r="GW15" s="156"/>
      <c r="GX15" s="156"/>
      <c r="GY15" s="156"/>
      <c r="GZ15" s="156"/>
      <c r="HA15" s="229">
        <v>6</v>
      </c>
      <c r="HB15" s="389"/>
      <c r="HC15" s="124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7"/>
      <c r="HP15" s="115"/>
      <c r="HQ15" s="18"/>
      <c r="HR15" s="117"/>
      <c r="HS15" s="17"/>
      <c r="HT15" s="123"/>
      <c r="HU15" s="46"/>
      <c r="HV15" s="51"/>
      <c r="HW15" s="125"/>
      <c r="HX15" s="283"/>
      <c r="HY15" s="310"/>
    </row>
    <row r="16" spans="1:233" s="19" customFormat="1" ht="21.75" customHeight="1">
      <c r="A16" s="10">
        <v>12</v>
      </c>
      <c r="B16" s="11" t="s">
        <v>8</v>
      </c>
      <c r="C16" s="7">
        <v>1958</v>
      </c>
      <c r="D16" s="75">
        <v>0.0016203703703703703</v>
      </c>
      <c r="E16" s="131"/>
      <c r="F16" s="26"/>
      <c r="G16" s="22"/>
      <c r="H16" s="27"/>
      <c r="I16" s="91"/>
      <c r="J16" s="95"/>
      <c r="K16" s="23">
        <f>D16*$M$3</f>
        <v>0.004861111111111111</v>
      </c>
      <c r="L16" s="28"/>
      <c r="M16" s="28"/>
      <c r="N16" s="84"/>
      <c r="O16" s="86"/>
      <c r="P16" s="23"/>
      <c r="Q16" s="85"/>
      <c r="R16" s="23"/>
      <c r="S16" s="347"/>
      <c r="T16" s="199">
        <v>0.06516203703703703</v>
      </c>
      <c r="U16" s="85">
        <f>D16*$U$3</f>
        <v>0.006157407407407407</v>
      </c>
      <c r="V16" s="25">
        <f t="shared" si="51"/>
        <v>0.05900462962962963</v>
      </c>
      <c r="W16" s="85">
        <f>V16/$U$3</f>
        <v>0.01552753411306043</v>
      </c>
      <c r="X16" s="83">
        <v>11</v>
      </c>
      <c r="Y16" s="94"/>
      <c r="Z16" s="25"/>
      <c r="AA16" s="25"/>
      <c r="AB16" s="25"/>
      <c r="AC16" s="46"/>
      <c r="AD16" s="106"/>
      <c r="AE16" s="23"/>
      <c r="AF16" s="23"/>
      <c r="AG16" s="239"/>
      <c r="AH16" s="46"/>
      <c r="AI16" s="106"/>
      <c r="AJ16" s="23"/>
      <c r="AK16" s="23"/>
      <c r="AL16" s="25"/>
      <c r="AM16" s="46"/>
      <c r="AN16" s="106"/>
      <c r="AO16" s="23"/>
      <c r="AP16" s="23"/>
      <c r="AQ16" s="23"/>
      <c r="AR16" s="257"/>
      <c r="AS16" s="106"/>
      <c r="AT16" s="26"/>
      <c r="AU16" s="22"/>
      <c r="AV16" s="23"/>
      <c r="AW16" s="46"/>
      <c r="AX16" s="106"/>
      <c r="AY16" s="23"/>
      <c r="AZ16" s="22"/>
      <c r="BA16" s="23"/>
      <c r="BB16" s="48"/>
      <c r="BC16" s="106"/>
      <c r="BD16" s="23"/>
      <c r="BE16" s="22"/>
      <c r="BF16" s="23"/>
      <c r="BG16" s="48"/>
      <c r="BH16" s="205">
        <v>0.05010416666666667</v>
      </c>
      <c r="BI16" s="27">
        <f>D16*$BL$3</f>
        <v>0.004050925925925926</v>
      </c>
      <c r="BJ16" s="22">
        <f>BH16-BI16</f>
        <v>0.04605324074074075</v>
      </c>
      <c r="BK16" s="23">
        <f>BJ16/$BL$3</f>
        <v>0.0184212962962963</v>
      </c>
      <c r="BL16" s="423">
        <v>9</v>
      </c>
      <c r="BM16" s="105">
        <v>0.06571759259259259</v>
      </c>
      <c r="BN16" s="23">
        <f>D16*$BN$3</f>
        <v>0.008425925925925925</v>
      </c>
      <c r="BO16" s="22">
        <f>BM16-BN16</f>
        <v>0.057291666666666664</v>
      </c>
      <c r="BP16" s="23">
        <f>BO16/$BN$3</f>
        <v>0.011017628205128204</v>
      </c>
      <c r="BQ16" s="402">
        <v>9</v>
      </c>
      <c r="BR16" s="221">
        <v>0.06032407407407408</v>
      </c>
      <c r="BS16" s="23">
        <f>D16*$BV$2</f>
        <v>0.006643518518518517</v>
      </c>
      <c r="BT16" s="22">
        <f>BR16-BS16</f>
        <v>0.053680555555555565</v>
      </c>
      <c r="BU16" s="23">
        <f>BT16/$BV$2</f>
        <v>0.013092818428184286</v>
      </c>
      <c r="BV16" s="434">
        <v>10</v>
      </c>
      <c r="BW16" s="106"/>
      <c r="BX16" s="23"/>
      <c r="BY16" s="22"/>
      <c r="BZ16" s="23"/>
      <c r="CA16" s="46"/>
      <c r="CB16" s="106"/>
      <c r="CC16" s="23"/>
      <c r="CD16" s="22"/>
      <c r="CE16" s="23"/>
      <c r="CF16" s="46"/>
      <c r="CG16" s="106"/>
      <c r="CH16" s="23"/>
      <c r="CI16" s="22"/>
      <c r="CJ16" s="23"/>
      <c r="CK16" s="54"/>
      <c r="CL16" s="444" t="s">
        <v>41</v>
      </c>
      <c r="CM16" s="23">
        <f>D16*$CN$3</f>
        <v>0.007810185185185186</v>
      </c>
      <c r="CN16" s="22" t="e">
        <f>CL16-CM16</f>
        <v>#VALUE!</v>
      </c>
      <c r="CO16" s="23" t="e">
        <f>CN16/$CN$3</f>
        <v>#VALUE!</v>
      </c>
      <c r="CP16" s="446">
        <v>8</v>
      </c>
      <c r="CQ16" s="220"/>
      <c r="CR16" s="23"/>
      <c r="CS16" s="75"/>
      <c r="CT16" s="71"/>
      <c r="CU16" s="54"/>
      <c r="CV16" s="220"/>
      <c r="CW16" s="23"/>
      <c r="CX16" s="75"/>
      <c r="CY16" s="71"/>
      <c r="CZ16" s="300"/>
      <c r="DA16" s="106"/>
      <c r="DB16" s="23"/>
      <c r="DC16" s="22"/>
      <c r="DD16" s="23"/>
      <c r="DE16" s="54"/>
      <c r="DF16" s="106"/>
      <c r="DG16" s="23">
        <f t="shared" si="50"/>
        <v>0.010192129629629629</v>
      </c>
      <c r="DH16" s="22"/>
      <c r="DI16" s="23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208"/>
      <c r="EU16" s="23">
        <f>D16*$EU$3</f>
        <v>0.003402777777777778</v>
      </c>
      <c r="EV16" s="22">
        <f>ET16-EU16</f>
        <v>-0.003402777777777778</v>
      </c>
      <c r="EW16" s="23">
        <f>EV16/$EU$3</f>
        <v>-0.0016203703703703703</v>
      </c>
      <c r="EX16" s="156"/>
      <c r="EY16" s="208"/>
      <c r="EZ16" s="23">
        <f>D16*$EZ$3</f>
        <v>0.005736111111111111</v>
      </c>
      <c r="FA16" s="22">
        <f>EY16-EZ16</f>
        <v>-0.005736111111111111</v>
      </c>
      <c r="FB16" s="23">
        <f>FA16/$EZ$3</f>
        <v>-0.0016203703703703703</v>
      </c>
      <c r="FC16" s="156"/>
      <c r="FD16" s="106"/>
      <c r="FE16" s="23"/>
      <c r="FF16" s="22"/>
      <c r="FG16" s="23"/>
      <c r="FH16" s="156"/>
      <c r="FI16" s="106"/>
      <c r="FJ16" s="23"/>
      <c r="FK16" s="22"/>
      <c r="FL16" s="23"/>
      <c r="FM16" s="156"/>
      <c r="FN16" s="106"/>
      <c r="FO16" s="23"/>
      <c r="FP16" s="22"/>
      <c r="FQ16" s="23"/>
      <c r="FR16" s="156"/>
      <c r="FS16" s="477"/>
      <c r="FT16" s="477"/>
      <c r="FU16" s="347"/>
      <c r="FV16" s="472">
        <v>11</v>
      </c>
      <c r="FW16" s="157"/>
      <c r="FX16" s="157"/>
      <c r="FY16" s="157"/>
      <c r="FZ16" s="476"/>
      <c r="GA16" s="157"/>
      <c r="GB16" s="389"/>
      <c r="GC16" s="389"/>
      <c r="GD16" s="156">
        <v>9</v>
      </c>
      <c r="GE16" s="157">
        <v>9</v>
      </c>
      <c r="GF16" s="157">
        <v>10</v>
      </c>
      <c r="GG16" s="157"/>
      <c r="GH16" s="157"/>
      <c r="GI16" s="156"/>
      <c r="GJ16" s="505">
        <v>8</v>
      </c>
      <c r="GK16" s="156"/>
      <c r="GL16" s="447"/>
      <c r="GM16" s="156"/>
      <c r="GN16" s="156"/>
      <c r="GO16" s="54"/>
      <c r="GP16" s="54"/>
      <c r="GQ16" s="54"/>
      <c r="GR16" s="54"/>
      <c r="GS16" s="54"/>
      <c r="GT16" s="54"/>
      <c r="GU16" s="54"/>
      <c r="GV16" s="156"/>
      <c r="GW16" s="156"/>
      <c r="GX16" s="156"/>
      <c r="GY16" s="156"/>
      <c r="GZ16" s="156"/>
      <c r="HA16" s="229">
        <v>5</v>
      </c>
      <c r="HB16" s="389"/>
      <c r="HC16" s="124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7"/>
      <c r="HP16" s="115"/>
      <c r="HQ16" s="18"/>
      <c r="HR16" s="117"/>
      <c r="HS16" s="17"/>
      <c r="HT16" s="123"/>
      <c r="HU16" s="46"/>
      <c r="HV16" s="51"/>
      <c r="HW16" s="125"/>
      <c r="HX16" s="283"/>
      <c r="HY16" s="310"/>
    </row>
    <row r="17" spans="1:233" s="19" customFormat="1" ht="0.75" customHeight="1">
      <c r="A17" s="10">
        <v>12</v>
      </c>
      <c r="B17" s="11" t="s">
        <v>18</v>
      </c>
      <c r="C17" s="7">
        <v>1958</v>
      </c>
      <c r="D17" s="88">
        <v>0.0005555555555555556</v>
      </c>
      <c r="E17" s="86" t="s">
        <v>43</v>
      </c>
      <c r="F17" s="26" t="s">
        <v>43</v>
      </c>
      <c r="G17" s="22" t="s">
        <v>43</v>
      </c>
      <c r="H17" s="27" t="s">
        <v>43</v>
      </c>
      <c r="I17" s="91"/>
      <c r="J17" s="134"/>
      <c r="K17" s="23">
        <f>D17*$M$3</f>
        <v>0.0016666666666666666</v>
      </c>
      <c r="L17" s="28"/>
      <c r="M17" s="28"/>
      <c r="N17" s="84"/>
      <c r="O17" s="161">
        <v>0.117824074074074</v>
      </c>
      <c r="P17" s="23">
        <f>D17*$Q$3</f>
        <v>0.004055555555555555</v>
      </c>
      <c r="Q17" s="85">
        <f aca="true" t="shared" si="52" ref="Q17:Q26">O17-P17</f>
        <v>0.11376851851851844</v>
      </c>
      <c r="R17" s="23">
        <f>Q17/$Q$3</f>
        <v>0.015584728564180608</v>
      </c>
      <c r="S17" s="347"/>
      <c r="T17" s="200">
        <v>0.100740740740741</v>
      </c>
      <c r="U17" s="85">
        <f>D17*$V$3</f>
        <v>0.002888888888888889</v>
      </c>
      <c r="V17" s="25">
        <f t="shared" si="51"/>
        <v>0.09785185185185212</v>
      </c>
      <c r="W17" s="25">
        <f>V17/$V$3</f>
        <v>0.01881766381766387</v>
      </c>
      <c r="X17" s="83"/>
      <c r="Y17" s="94">
        <v>0.0447916666666667</v>
      </c>
      <c r="Z17" s="25">
        <f>D17*$AA$3</f>
        <v>0.002444444444444445</v>
      </c>
      <c r="AA17" s="25">
        <f t="shared" si="32"/>
        <v>0.04234722222222226</v>
      </c>
      <c r="AB17" s="25">
        <f>AA17/$AB$3</f>
        <v>0.007177495291902077</v>
      </c>
      <c r="AC17" s="46"/>
      <c r="AD17" s="106"/>
      <c r="AE17" s="23"/>
      <c r="AF17" s="23"/>
      <c r="AG17" s="239"/>
      <c r="AH17" s="46"/>
      <c r="AI17" s="205">
        <v>0.0287731481481482</v>
      </c>
      <c r="AJ17" s="23">
        <f>D17*$AK$3</f>
        <v>0</v>
      </c>
      <c r="AK17" s="23">
        <f aca="true" t="shared" si="53" ref="AK17:AK23">AI17-AJ17</f>
        <v>0.0287731481481482</v>
      </c>
      <c r="AL17" s="25" t="e">
        <f>AK17/$AK$3</f>
        <v>#DIV/0!</v>
      </c>
      <c r="AM17" s="46"/>
      <c r="AN17" s="106"/>
      <c r="AO17" s="27" t="s">
        <v>43</v>
      </c>
      <c r="AP17" s="27" t="s">
        <v>43</v>
      </c>
      <c r="AQ17" s="27" t="s">
        <v>43</v>
      </c>
      <c r="AR17" s="257"/>
      <c r="AS17" s="106"/>
      <c r="AT17" s="26"/>
      <c r="AU17" s="22"/>
      <c r="AV17" s="23"/>
      <c r="AW17" s="46"/>
      <c r="AX17" s="106"/>
      <c r="AY17" s="23"/>
      <c r="AZ17" s="22"/>
      <c r="BA17" s="23"/>
      <c r="BB17" s="48"/>
      <c r="BC17" s="106" t="s">
        <v>43</v>
      </c>
      <c r="BD17" s="23" t="s">
        <v>43</v>
      </c>
      <c r="BE17" s="22" t="s">
        <v>43</v>
      </c>
      <c r="BF17" s="23" t="s">
        <v>43</v>
      </c>
      <c r="BG17" s="48"/>
      <c r="BH17" s="106"/>
      <c r="BI17" s="27"/>
      <c r="BJ17" s="22">
        <f>BH17-BI17</f>
        <v>0</v>
      </c>
      <c r="BK17" s="23">
        <f>BJ17/$BK$3</f>
        <v>0</v>
      </c>
      <c r="BL17" s="54"/>
      <c r="BM17" s="189" t="s">
        <v>43</v>
      </c>
      <c r="BN17" s="23">
        <f>D17*$BN$3</f>
        <v>0.002888888888888889</v>
      </c>
      <c r="BO17" s="190" t="s">
        <v>43</v>
      </c>
      <c r="BP17" s="23" t="e">
        <f>BO17/$BN$3</f>
        <v>#VALUE!</v>
      </c>
      <c r="BQ17" s="46"/>
      <c r="BR17" s="192">
        <v>0.987523148148148</v>
      </c>
      <c r="BS17" s="23">
        <f>D17*$BT$3</f>
        <v>0.003277777777777778</v>
      </c>
      <c r="BT17" s="22">
        <f>BR17-BS17</f>
        <v>0.9842453703703702</v>
      </c>
      <c r="BU17" s="23">
        <f>BT17/$BT$3</f>
        <v>0.16682124921531696</v>
      </c>
      <c r="BV17" s="46"/>
      <c r="BW17" s="33">
        <v>0.086875</v>
      </c>
      <c r="BX17" s="23">
        <f>D17*$BZ$3</f>
        <v>0.00135</v>
      </c>
      <c r="BY17" s="190" t="s">
        <v>43</v>
      </c>
      <c r="BZ17" s="23" t="e">
        <f>BY17/$BZ$3</f>
        <v>#VALUE!</v>
      </c>
      <c r="CA17" s="46"/>
      <c r="CB17" s="106"/>
      <c r="CC17" s="23"/>
      <c r="CD17" s="22"/>
      <c r="CE17" s="23"/>
      <c r="CF17" s="46"/>
      <c r="CG17" s="106" t="s">
        <v>43</v>
      </c>
      <c r="CH17" s="23" t="s">
        <v>43</v>
      </c>
      <c r="CI17" s="22" t="s">
        <v>43</v>
      </c>
      <c r="CJ17" s="23" t="s">
        <v>43</v>
      </c>
      <c r="CK17" s="54"/>
      <c r="CL17" s="87"/>
      <c r="CM17" s="71"/>
      <c r="CN17" s="75"/>
      <c r="CO17" s="71"/>
      <c r="CP17" s="300"/>
      <c r="CQ17" s="220"/>
      <c r="CR17" s="23"/>
      <c r="CS17" s="75"/>
      <c r="CT17" s="71"/>
      <c r="CU17" s="54"/>
      <c r="CV17" s="220"/>
      <c r="CW17" s="23"/>
      <c r="CX17" s="75"/>
      <c r="CY17" s="71"/>
      <c r="CZ17" s="300"/>
      <c r="DA17" s="220"/>
      <c r="DB17" s="23"/>
      <c r="DC17" s="75"/>
      <c r="DD17" s="71"/>
      <c r="DE17" s="54"/>
      <c r="DF17" s="220"/>
      <c r="DG17" s="23">
        <f t="shared" si="50"/>
        <v>0.0034944444444444446</v>
      </c>
      <c r="DH17" s="75"/>
      <c r="DI17" s="71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220"/>
      <c r="EU17" s="23"/>
      <c r="EV17" s="75"/>
      <c r="EW17" s="71"/>
      <c r="EX17" s="156"/>
      <c r="EY17" s="220"/>
      <c r="EZ17" s="23"/>
      <c r="FA17" s="75"/>
      <c r="FB17" s="71"/>
      <c r="FC17" s="156"/>
      <c r="FD17" s="87"/>
      <c r="FE17" s="23"/>
      <c r="FF17" s="75"/>
      <c r="FG17" s="71"/>
      <c r="FH17" s="156"/>
      <c r="FI17" s="87"/>
      <c r="FJ17" s="23"/>
      <c r="FK17" s="75"/>
      <c r="FL17" s="71"/>
      <c r="FM17" s="156"/>
      <c r="FN17" s="87"/>
      <c r="FO17" s="23"/>
      <c r="FP17" s="75"/>
      <c r="FQ17" s="71"/>
      <c r="FR17" s="156"/>
      <c r="FS17" s="477"/>
      <c r="FT17" s="477"/>
      <c r="FU17" s="347"/>
      <c r="FV17" s="472"/>
      <c r="FW17" s="157"/>
      <c r="FX17" s="157"/>
      <c r="FY17" s="157"/>
      <c r="FZ17" s="476"/>
      <c r="GA17" s="157"/>
      <c r="GB17" s="389"/>
      <c r="GC17" s="389"/>
      <c r="GD17" s="156"/>
      <c r="GE17" s="157"/>
      <c r="GF17" s="157"/>
      <c r="GG17" s="157"/>
      <c r="GH17" s="157"/>
      <c r="GI17" s="156"/>
      <c r="GJ17" s="447"/>
      <c r="GK17" s="156"/>
      <c r="GL17" s="447"/>
      <c r="GM17" s="156"/>
      <c r="GN17" s="156"/>
      <c r="GO17" s="54"/>
      <c r="GP17" s="54"/>
      <c r="GQ17" s="54"/>
      <c r="GR17" s="54"/>
      <c r="GS17" s="54"/>
      <c r="GT17" s="54"/>
      <c r="GU17" s="54"/>
      <c r="GV17" s="156"/>
      <c r="GW17" s="156"/>
      <c r="GX17" s="156"/>
      <c r="GY17" s="156"/>
      <c r="GZ17" s="156"/>
      <c r="HA17" s="229"/>
      <c r="HB17" s="389"/>
      <c r="HC17" s="124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7"/>
      <c r="HP17" s="115"/>
      <c r="HQ17" s="18"/>
      <c r="HR17" s="117"/>
      <c r="HS17" s="17"/>
      <c r="HT17" s="123"/>
      <c r="HU17" s="46"/>
      <c r="HV17" s="51"/>
      <c r="HW17" s="125"/>
      <c r="HX17" s="283"/>
      <c r="HY17" s="310"/>
    </row>
    <row r="18" spans="1:233" s="19" customFormat="1" ht="27.75" customHeight="1">
      <c r="A18" s="10">
        <v>13</v>
      </c>
      <c r="B18" s="11" t="s">
        <v>15</v>
      </c>
      <c r="C18" s="11">
        <v>1958</v>
      </c>
      <c r="D18" s="88">
        <v>0.0016203703703703703</v>
      </c>
      <c r="E18" s="129"/>
      <c r="F18" s="26">
        <f>D18*$I$3</f>
        <v>0.008101851851851851</v>
      </c>
      <c r="G18" s="22">
        <f>E18-F18</f>
        <v>-0.008101851851851851</v>
      </c>
      <c r="H18" s="27">
        <f>G18/$I$3</f>
        <v>-0.0016203703703703703</v>
      </c>
      <c r="I18" s="91"/>
      <c r="J18" s="134"/>
      <c r="K18" s="23">
        <f>D18*$N$3</f>
        <v>0.0027546296296296294</v>
      </c>
      <c r="L18" s="28">
        <f>J18-K18</f>
        <v>-0.0027546296296296294</v>
      </c>
      <c r="M18" s="28">
        <f>L18/$N$3</f>
        <v>-0.0016203703703703703</v>
      </c>
      <c r="N18" s="84"/>
      <c r="O18" s="129"/>
      <c r="P18" s="23">
        <f>D18*$P$3</f>
        <v>0.00712962962962963</v>
      </c>
      <c r="Q18" s="85">
        <f t="shared" si="52"/>
        <v>-0.00712962962962963</v>
      </c>
      <c r="R18" s="23">
        <f>Q18/$P$3</f>
        <v>-0.0016203703703703703</v>
      </c>
      <c r="S18" s="347"/>
      <c r="T18" s="199">
        <v>0.04850694444444444</v>
      </c>
      <c r="U18" s="85">
        <f>D18*$U$3</f>
        <v>0.006157407407407407</v>
      </c>
      <c r="V18" s="25">
        <f t="shared" si="51"/>
        <v>0.04234953703703703</v>
      </c>
      <c r="W18" s="85">
        <f>V18/$U$3</f>
        <v>0.011144615009746587</v>
      </c>
      <c r="X18" s="83">
        <v>8</v>
      </c>
      <c r="Y18" s="94"/>
      <c r="Z18" s="25">
        <f>D18*$AB$3</f>
        <v>0.009560185185185185</v>
      </c>
      <c r="AA18" s="25">
        <f>Y18-Z18</f>
        <v>-0.009560185185185185</v>
      </c>
      <c r="AB18" s="25">
        <f>AA18/$AB$3</f>
        <v>-0.0016203703703703703</v>
      </c>
      <c r="AC18" s="46"/>
      <c r="AD18" s="167">
        <v>0.04131944444444444</v>
      </c>
      <c r="AE18" s="23">
        <f>D18*$AH$3</f>
        <v>0.008263888888888888</v>
      </c>
      <c r="AF18" s="23">
        <f aca="true" t="shared" si="54" ref="AF18:AF26">AD18-AE18</f>
        <v>0.03305555555555555</v>
      </c>
      <c r="AG18" s="239">
        <f>AF18/$AH$3</f>
        <v>0.006481481481481481</v>
      </c>
      <c r="AH18" s="46">
        <v>8</v>
      </c>
      <c r="AI18" s="103"/>
      <c r="AJ18" s="23">
        <f>D18*$AM$3</f>
        <v>0.004618055555555556</v>
      </c>
      <c r="AK18" s="23">
        <f t="shared" si="53"/>
        <v>-0.004618055555555556</v>
      </c>
      <c r="AL18" s="25">
        <f>AK18/$AM$3</f>
        <v>-0.0016203703703703703</v>
      </c>
      <c r="AM18" s="46"/>
      <c r="AN18" s="105">
        <v>0.043194444444444445</v>
      </c>
      <c r="AO18" s="23">
        <f>D18*$AR$3</f>
        <v>0.007664351851851853</v>
      </c>
      <c r="AP18" s="23">
        <f aca="true" t="shared" si="55" ref="AP18:AP27">AN18-AO18</f>
        <v>0.03553009259259259</v>
      </c>
      <c r="AQ18" s="23">
        <f>AP18/$AR$3</f>
        <v>0.0075116474825777145</v>
      </c>
      <c r="AR18" s="257">
        <v>8</v>
      </c>
      <c r="AS18" s="171">
        <v>0.038738425925925926</v>
      </c>
      <c r="AT18" s="26">
        <f>D18*$AU$3</f>
        <v>0.007680555555555556</v>
      </c>
      <c r="AU18" s="22">
        <f>AS18-AT18</f>
        <v>0.03105787037037037</v>
      </c>
      <c r="AV18" s="23">
        <f>AU18/$AU$3</f>
        <v>0.006552293327082357</v>
      </c>
      <c r="AW18" s="46">
        <v>8</v>
      </c>
      <c r="AX18" s="172">
        <v>0.0428587962962963</v>
      </c>
      <c r="AY18" s="23">
        <f>D18*$BB$3</f>
        <v>0.009430555555555557</v>
      </c>
      <c r="AZ18" s="22">
        <f>AX18-AY18</f>
        <v>0.033428240740740744</v>
      </c>
      <c r="BA18" s="23">
        <f>AZ18/$BB$3</f>
        <v>0.005743683976072293</v>
      </c>
      <c r="BB18" s="48">
        <v>8</v>
      </c>
      <c r="BC18" s="205">
        <v>0.07277777777777777</v>
      </c>
      <c r="BD18" s="23">
        <f>D18*$BF$3</f>
        <v>0.007615740740740741</v>
      </c>
      <c r="BE18" s="22">
        <f>BC18-BD18</f>
        <v>0.06516203703703703</v>
      </c>
      <c r="BF18" s="23">
        <f>BE18/$BF$3</f>
        <v>0.013864263199369582</v>
      </c>
      <c r="BG18" s="421">
        <v>9</v>
      </c>
      <c r="BH18" s="205">
        <v>0.020833333333333332</v>
      </c>
      <c r="BI18" s="27">
        <f>D18*$BL$3</f>
        <v>0.004050925925925926</v>
      </c>
      <c r="BJ18" s="22">
        <f>BH18-BI18</f>
        <v>0.016782407407407406</v>
      </c>
      <c r="BK18" s="23">
        <f>BJ18/$BL$3</f>
        <v>0.006712962962962962</v>
      </c>
      <c r="BL18" s="423">
        <v>7</v>
      </c>
      <c r="BM18" s="105">
        <v>0.040486111111111105</v>
      </c>
      <c r="BN18" s="23">
        <f>D18*$BN$3</f>
        <v>0.008425925925925925</v>
      </c>
      <c r="BO18" s="22">
        <f>BM18-BN18</f>
        <v>0.03206018518518518</v>
      </c>
      <c r="BP18" s="23">
        <f>BO18/$BN$3</f>
        <v>0.0061654202279202265</v>
      </c>
      <c r="BQ18" s="402">
        <v>8</v>
      </c>
      <c r="BR18" s="221">
        <v>0.03125</v>
      </c>
      <c r="BS18" s="23">
        <f>D18*$BV$2</f>
        <v>0.006643518518518517</v>
      </c>
      <c r="BT18" s="22">
        <f>BR18-BS18</f>
        <v>0.024606481481481483</v>
      </c>
      <c r="BU18" s="23">
        <f>BT18/$BV$2</f>
        <v>0.006001580849141826</v>
      </c>
      <c r="BV18" s="434">
        <v>8</v>
      </c>
      <c r="BW18" s="208">
        <v>0.050740740740740746</v>
      </c>
      <c r="BX18" s="23">
        <f>D18*$CA$3</f>
        <v>0.006708333333333333</v>
      </c>
      <c r="BY18" s="22">
        <f>BW18-BX18</f>
        <v>0.044032407407407416</v>
      </c>
      <c r="BZ18" s="23">
        <f>BY18/$CA$3</f>
        <v>0.010635847199856864</v>
      </c>
      <c r="CA18" s="436">
        <v>7</v>
      </c>
      <c r="CB18" s="289">
        <v>0.04527777777777778</v>
      </c>
      <c r="CC18" s="23">
        <f>D18*$CE$3</f>
        <v>0.009770833333333333</v>
      </c>
      <c r="CD18" s="22">
        <f>CB18-CC18</f>
        <v>0.035506944444444445</v>
      </c>
      <c r="CE18" s="23">
        <f>CD18/$CE$3</f>
        <v>0.005888382163257785</v>
      </c>
      <c r="CF18" s="402">
        <v>8</v>
      </c>
      <c r="CG18" s="216">
        <v>0.020092592592592592</v>
      </c>
      <c r="CH18" s="23">
        <f>D18*$CJ$2</f>
        <v>0.0037268518518518514</v>
      </c>
      <c r="CI18" s="22">
        <f>CG18-CH18</f>
        <v>0.01636574074074074</v>
      </c>
      <c r="CJ18" s="23">
        <f>CI18/$CJ$2</f>
        <v>0.0071155394524959744</v>
      </c>
      <c r="CK18" s="441">
        <v>6</v>
      </c>
      <c r="CL18" s="42">
        <v>0.05425925925925926</v>
      </c>
      <c r="CM18" s="23">
        <f>D18*$CN$3</f>
        <v>0.007810185185185186</v>
      </c>
      <c r="CN18" s="22">
        <f>CL18-CM18</f>
        <v>0.04644907407407407</v>
      </c>
      <c r="CO18" s="23">
        <f>CN18/$CN$3</f>
        <v>0.009636737359766405</v>
      </c>
      <c r="CP18" s="446">
        <v>7</v>
      </c>
      <c r="CQ18" s="42">
        <v>0.07208333333333333</v>
      </c>
      <c r="CR18" s="23">
        <f>D18*$CS$3</f>
        <v>0.0083125</v>
      </c>
      <c r="CS18" s="22">
        <f>CQ18-CR18</f>
        <v>0.06377083333333333</v>
      </c>
      <c r="CT18" s="23">
        <f>CS18/$CS$3</f>
        <v>0.012430961663417804</v>
      </c>
      <c r="CU18" s="454">
        <v>7</v>
      </c>
      <c r="CV18" s="105">
        <v>0.023124999999999996</v>
      </c>
      <c r="CW18" s="23">
        <f>D18*$CY$3</f>
        <v>0.0040347222222222225</v>
      </c>
      <c r="CX18" s="22">
        <f>CV18-CW18</f>
        <v>0.019090277777777775</v>
      </c>
      <c r="CY18" s="23">
        <f>CX18/$CY$3</f>
        <v>0.007666778224007138</v>
      </c>
      <c r="CZ18" s="448">
        <v>7</v>
      </c>
      <c r="DA18" s="208">
        <v>0.03451388888888889</v>
      </c>
      <c r="DB18" s="23">
        <f>D18*$DB$3</f>
        <v>0.005590277777777778</v>
      </c>
      <c r="DC18" s="22">
        <f>DA18-DB18</f>
        <v>0.028923611111111115</v>
      </c>
      <c r="DD18" s="23">
        <f>DC18/$DB$3</f>
        <v>0.00838365539452496</v>
      </c>
      <c r="DE18" s="462">
        <v>9</v>
      </c>
      <c r="DF18" s="208">
        <v>0.027488425925925927</v>
      </c>
      <c r="DG18" s="23">
        <f>D18*$DG$3</f>
        <v>0.005476851851851852</v>
      </c>
      <c r="DH18" s="22">
        <f>DF18-DG18</f>
        <v>0.022011574074074076</v>
      </c>
      <c r="DI18" s="23">
        <f>DH18/$DG$3</f>
        <v>0.006512300021915407</v>
      </c>
      <c r="DJ18" s="442">
        <v>10</v>
      </c>
      <c r="DK18" s="330">
        <v>0.04173611111111111</v>
      </c>
      <c r="DL18" s="23">
        <f>D18*$DN$3</f>
        <v>0.0059953703703703705</v>
      </c>
      <c r="DM18" s="22">
        <f>DK18-DL18</f>
        <v>0.03574074074074074</v>
      </c>
      <c r="DN18" s="23">
        <f>DM18/$DN$3</f>
        <v>0.00965965965965966</v>
      </c>
      <c r="DO18" s="54">
        <v>7</v>
      </c>
      <c r="DP18" s="105">
        <v>0.03930555555555556</v>
      </c>
      <c r="DQ18" s="23">
        <f>D18*$DT$3</f>
        <v>0.007291666666666667</v>
      </c>
      <c r="DR18" s="22">
        <f>DP18-DQ18</f>
        <v>0.03201388888888889</v>
      </c>
      <c r="DS18" s="23">
        <f>DR18/$DT$3</f>
        <v>0.007114197530864198</v>
      </c>
      <c r="DT18" s="54">
        <v>8</v>
      </c>
      <c r="DU18" s="330">
        <v>0.03891203703703704</v>
      </c>
      <c r="DV18" s="23">
        <f>D18*$DX$3</f>
        <v>0.008409722222222223</v>
      </c>
      <c r="DW18" s="22">
        <f>DU18-DV18</f>
        <v>0.030502314814814815</v>
      </c>
      <c r="DX18" s="23">
        <f>DW18/$DX$3</f>
        <v>0.005877131948904588</v>
      </c>
      <c r="DY18" s="54">
        <v>6</v>
      </c>
      <c r="DZ18" s="106">
        <v>0.03791666666666667</v>
      </c>
      <c r="EA18" s="23">
        <f>D18*$EB$3</f>
        <v>0.005622685185185185</v>
      </c>
      <c r="EB18" s="22">
        <f>DZ18-EA18</f>
        <v>0.03229398148148148</v>
      </c>
      <c r="EC18" s="23">
        <f>EB18/$EB$3</f>
        <v>0.009306622905326073</v>
      </c>
      <c r="ED18" s="54">
        <v>9</v>
      </c>
      <c r="EE18" s="181">
        <v>0.03706018518518519</v>
      </c>
      <c r="EF18" s="23">
        <f>D18*$EH$3</f>
        <v>0.007469907407407408</v>
      </c>
      <c r="EG18" s="22">
        <f>EE18-EF18</f>
        <v>0.02959027777777778</v>
      </c>
      <c r="EH18" s="23">
        <f>EG18/$EH$3</f>
        <v>0.0064187153530971324</v>
      </c>
      <c r="EI18" s="54">
        <v>9</v>
      </c>
      <c r="EJ18" s="103">
        <v>0.035289351851851856</v>
      </c>
      <c r="EK18" s="23">
        <f>D18*$EL$3</f>
        <v>0.006886574074074074</v>
      </c>
      <c r="EL18" s="22">
        <f>EJ18-EK18</f>
        <v>0.028402777777777784</v>
      </c>
      <c r="EM18" s="23">
        <f>EL18/$EL$3</f>
        <v>0.006683006535947714</v>
      </c>
      <c r="EN18" s="54">
        <v>6</v>
      </c>
      <c r="EO18" s="103">
        <v>0.0397337962962963</v>
      </c>
      <c r="EP18" s="23">
        <f>D18*$EQ$3</f>
        <v>0.0065625</v>
      </c>
      <c r="EQ18" s="22">
        <f>EO18-EP18</f>
        <v>0.0331712962962963</v>
      </c>
      <c r="ER18" s="23">
        <f>EQ18/$EQ$3</f>
        <v>0.008190443529949704</v>
      </c>
      <c r="ES18" s="54">
        <v>5</v>
      </c>
      <c r="ET18" s="221">
        <v>0.018483796296296297</v>
      </c>
      <c r="EU18" s="23">
        <f>D18*$EV$3</f>
        <v>0.003824074074074074</v>
      </c>
      <c r="EV18" s="22">
        <f>ET18-EU18</f>
        <v>0.014659722222222223</v>
      </c>
      <c r="EW18" s="23">
        <f>EV18/$EV$3</f>
        <v>0.0062117467043314506</v>
      </c>
      <c r="EX18" s="156">
        <v>8</v>
      </c>
      <c r="EY18" s="106">
        <v>0.051585648148148144</v>
      </c>
      <c r="EZ18" s="23">
        <f>D18*$FB$2</f>
        <v>0.008134259259259258</v>
      </c>
      <c r="FA18" s="22">
        <f>EY18-EZ18</f>
        <v>0.04345138888888889</v>
      </c>
      <c r="FB18" s="23">
        <f>FA18/$FB$2</f>
        <v>0.00865565515714918</v>
      </c>
      <c r="FC18" s="156">
        <v>8</v>
      </c>
      <c r="FD18" s="337">
        <v>0.03571759259259259</v>
      </c>
      <c r="FE18" s="23">
        <f>D18*$FE$2</f>
        <v>0.00792361111111111</v>
      </c>
      <c r="FF18" s="22">
        <f>FD18-FE18</f>
        <v>0.027793981481481482</v>
      </c>
      <c r="FG18" s="23">
        <f>FF18/$FE$2</f>
        <v>0.005683840793758995</v>
      </c>
      <c r="FH18" s="156">
        <v>9</v>
      </c>
      <c r="FI18" s="208">
        <v>0.022337962962962962</v>
      </c>
      <c r="FJ18" s="23">
        <f>D18*$FJ$3</f>
        <v>0.005331018518518519</v>
      </c>
      <c r="FK18" s="22">
        <f>FI18-FJ18</f>
        <v>0.017006944444444443</v>
      </c>
      <c r="FL18" s="23">
        <f>FK18/$FJ$3</f>
        <v>0.005169284025667004</v>
      </c>
      <c r="FM18" s="156">
        <v>7</v>
      </c>
      <c r="FN18" s="208">
        <v>0.03568287037037037</v>
      </c>
      <c r="FO18" s="23">
        <f>D18*$FO$3</f>
        <v>0.006918981481481481</v>
      </c>
      <c r="FP18" s="22">
        <f>FN18-FO18</f>
        <v>0.02876388888888889</v>
      </c>
      <c r="FQ18" s="23">
        <f>FP18/$FO$3</f>
        <v>0.006736273744470467</v>
      </c>
      <c r="FR18" s="156">
        <v>8</v>
      </c>
      <c r="FS18" s="477"/>
      <c r="FT18" s="477"/>
      <c r="FU18" s="347"/>
      <c r="FV18" s="472">
        <v>8</v>
      </c>
      <c r="FW18" s="157"/>
      <c r="FX18" s="157">
        <v>8</v>
      </c>
      <c r="FY18" s="157"/>
      <c r="FZ18" s="476">
        <v>8</v>
      </c>
      <c r="GA18" s="157">
        <v>8</v>
      </c>
      <c r="GB18" s="389">
        <v>8</v>
      </c>
      <c r="GC18" s="389">
        <v>9</v>
      </c>
      <c r="GD18" s="156">
        <v>7</v>
      </c>
      <c r="GE18" s="157">
        <v>8</v>
      </c>
      <c r="GF18" s="157">
        <v>8</v>
      </c>
      <c r="GG18" s="157">
        <v>7</v>
      </c>
      <c r="GH18" s="157">
        <v>8</v>
      </c>
      <c r="GI18" s="156">
        <v>6</v>
      </c>
      <c r="GJ18" s="505">
        <v>7</v>
      </c>
      <c r="GK18" s="506">
        <v>7</v>
      </c>
      <c r="GL18" s="447">
        <v>7</v>
      </c>
      <c r="GM18" s="387">
        <v>9</v>
      </c>
      <c r="GN18" s="387">
        <v>10</v>
      </c>
      <c r="GO18" s="54">
        <v>7</v>
      </c>
      <c r="GP18" s="54">
        <v>8</v>
      </c>
      <c r="GQ18" s="54">
        <v>6</v>
      </c>
      <c r="GR18" s="387">
        <v>9</v>
      </c>
      <c r="GS18" s="387">
        <v>9</v>
      </c>
      <c r="GT18" s="54">
        <v>6</v>
      </c>
      <c r="GU18" s="54">
        <v>5</v>
      </c>
      <c r="GV18" s="156">
        <v>8</v>
      </c>
      <c r="GW18" s="387">
        <v>8</v>
      </c>
      <c r="GX18" s="387">
        <v>9</v>
      </c>
      <c r="GY18" s="156">
        <v>7</v>
      </c>
      <c r="GZ18" s="387">
        <v>8</v>
      </c>
      <c r="HA18" s="229">
        <v>17</v>
      </c>
      <c r="HB18" s="389">
        <f>GL18+GK18+GJ18+GI18+GH18+GG18+GF18+GE18+GD18+GC18+GB18+GA18+FZ18+FX18+FV18</f>
        <v>114</v>
      </c>
      <c r="HC18" s="124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7"/>
      <c r="HP18" s="115"/>
      <c r="HQ18" s="18"/>
      <c r="HR18" s="117"/>
      <c r="HS18" s="17"/>
      <c r="HT18" s="123"/>
      <c r="HU18" s="46"/>
      <c r="HV18" s="51"/>
      <c r="HW18" s="125"/>
      <c r="HX18" s="283"/>
      <c r="HY18" s="310"/>
    </row>
    <row r="19" spans="1:233" s="19" customFormat="1" ht="27.75" customHeight="1">
      <c r="A19" s="10">
        <v>14</v>
      </c>
      <c r="B19" s="11" t="s">
        <v>16</v>
      </c>
      <c r="C19" s="11">
        <v>1959</v>
      </c>
      <c r="D19" s="88">
        <v>0.0015624999999999999</v>
      </c>
      <c r="E19" s="197">
        <v>0.06048611111111111</v>
      </c>
      <c r="F19" s="26">
        <f>D19*$G$3</f>
        <v>0.011093749999999998</v>
      </c>
      <c r="G19" s="22">
        <f>E19-F19</f>
        <v>0.04939236111111111</v>
      </c>
      <c r="H19" s="27">
        <f>G19/$G$3</f>
        <v>0.006956670579029734</v>
      </c>
      <c r="I19" s="91">
        <v>6</v>
      </c>
      <c r="J19" s="134">
        <v>0.00863425925925926</v>
      </c>
      <c r="K19" s="23">
        <f>D19*$N$3</f>
        <v>0.0026562499999999998</v>
      </c>
      <c r="L19" s="28">
        <f>J19-K19</f>
        <v>0.00597800925925926</v>
      </c>
      <c r="M19" s="28">
        <f>L19/$N$3</f>
        <v>0.0035164760348583885</v>
      </c>
      <c r="N19" s="84">
        <v>5</v>
      </c>
      <c r="O19" s="129">
        <v>0.025057870370370373</v>
      </c>
      <c r="P19" s="23">
        <f>D19*$P$3</f>
        <v>0.006875</v>
      </c>
      <c r="Q19" s="85">
        <f>O19-P19</f>
        <v>0.018182870370370374</v>
      </c>
      <c r="R19" s="23">
        <f>Q19/$P$3</f>
        <v>0.004132470538720539</v>
      </c>
      <c r="S19" s="398">
        <v>5</v>
      </c>
      <c r="T19" s="199">
        <v>0.01861111111111111</v>
      </c>
      <c r="U19" s="85">
        <f>D19*$U$3</f>
        <v>0.005937499999999999</v>
      </c>
      <c r="V19" s="25">
        <f t="shared" si="51"/>
        <v>0.012673611111111111</v>
      </c>
      <c r="W19" s="85">
        <f>V19/$U$3</f>
        <v>0.0033351608187134505</v>
      </c>
      <c r="X19" s="83">
        <v>5</v>
      </c>
      <c r="Y19" s="100"/>
      <c r="Z19" s="25"/>
      <c r="AA19" s="25"/>
      <c r="AB19" s="25"/>
      <c r="AC19" s="46"/>
      <c r="AD19" s="167">
        <v>0.03625</v>
      </c>
      <c r="AE19" s="23">
        <f>D19*$AH$3</f>
        <v>0.007968749999999998</v>
      </c>
      <c r="AF19" s="23">
        <f t="shared" si="54"/>
        <v>0.02828125</v>
      </c>
      <c r="AG19" s="239">
        <f>AF19/$AH$3</f>
        <v>0.005545343137254902</v>
      </c>
      <c r="AH19" s="46">
        <v>5</v>
      </c>
      <c r="AI19" s="103">
        <v>0.01545138888888889</v>
      </c>
      <c r="AJ19" s="23">
        <f>D19*$AM$3</f>
        <v>0.004453125</v>
      </c>
      <c r="AK19" s="23">
        <f>AI19-AJ19</f>
        <v>0.01099826388888889</v>
      </c>
      <c r="AL19" s="25">
        <f>AK19/$AM$3</f>
        <v>0.0038590399610136457</v>
      </c>
      <c r="AM19" s="411">
        <v>4</v>
      </c>
      <c r="AN19" s="105">
        <v>0.03692129629629629</v>
      </c>
      <c r="AO19" s="23">
        <f>D19*$AR$3</f>
        <v>0.007390625</v>
      </c>
      <c r="AP19" s="23">
        <f t="shared" si="55"/>
        <v>0.029530671296296294</v>
      </c>
      <c r="AQ19" s="23">
        <f>AP19/$AR$3</f>
        <v>0.006243270887166235</v>
      </c>
      <c r="AR19" s="257">
        <v>5</v>
      </c>
      <c r="AS19" s="171">
        <v>0.02935185185185185</v>
      </c>
      <c r="AT19" s="26">
        <f>D19*$AU$3</f>
        <v>0.00740625</v>
      </c>
      <c r="AU19" s="22">
        <f>AS19-AT19</f>
        <v>0.02194560185185185</v>
      </c>
      <c r="AV19" s="23">
        <f>AU19/$AU$3</f>
        <v>0.004629873808407564</v>
      </c>
      <c r="AW19" s="402">
        <v>5</v>
      </c>
      <c r="AX19" s="172">
        <v>0.034895833333333334</v>
      </c>
      <c r="AY19" s="23">
        <f>D19*$BB$3</f>
        <v>0.00909375</v>
      </c>
      <c r="AZ19" s="22">
        <f>AX19-AY19</f>
        <v>0.025802083333333337</v>
      </c>
      <c r="BA19" s="23">
        <f>AZ19/$BB$3</f>
        <v>0.0044333476517754876</v>
      </c>
      <c r="BB19" s="47">
        <v>6</v>
      </c>
      <c r="BC19" s="33">
        <v>0.07626157407407408</v>
      </c>
      <c r="BD19" s="23">
        <f>D19*$BD$3</f>
        <v>0.012343749999999999</v>
      </c>
      <c r="BE19" s="22">
        <f>BC19-BD19</f>
        <v>0.06391782407407408</v>
      </c>
      <c r="BF19" s="23">
        <f>BE19/$BD$3</f>
        <v>0.00809086380684482</v>
      </c>
      <c r="BG19" s="418">
        <v>7</v>
      </c>
      <c r="BH19" s="205">
        <v>0.01326388888888889</v>
      </c>
      <c r="BI19" s="27">
        <f>D19*$BL$3</f>
        <v>0.0039062499999999996</v>
      </c>
      <c r="BJ19" s="22">
        <f>BH19-BI19</f>
        <v>0.00935763888888889</v>
      </c>
      <c r="BK19" s="23">
        <f>BJ19/$BL$3</f>
        <v>0.003743055555555556</v>
      </c>
      <c r="BL19" s="423">
        <v>4</v>
      </c>
      <c r="BM19" s="105">
        <v>0.03224537037037037</v>
      </c>
      <c r="BN19" s="23">
        <f>D19*$BN$3</f>
        <v>0.008125</v>
      </c>
      <c r="BO19" s="22">
        <f>BM19-BN19</f>
        <v>0.02412037037037037</v>
      </c>
      <c r="BP19" s="23">
        <f>BO19/$BN$3</f>
        <v>0.004638532763532763</v>
      </c>
      <c r="BQ19" s="402">
        <v>6</v>
      </c>
      <c r="BR19" s="221">
        <v>0.02309027777777778</v>
      </c>
      <c r="BS19" s="23">
        <f>D19*$BV$2</f>
        <v>0.006406249999999999</v>
      </c>
      <c r="BT19" s="22">
        <f>BR19-BS19</f>
        <v>0.01668402777777778</v>
      </c>
      <c r="BU19" s="23">
        <f>BT19/$BV$2</f>
        <v>0.004069275067750678</v>
      </c>
      <c r="BV19" s="434">
        <v>4</v>
      </c>
      <c r="BW19" s="106"/>
      <c r="BX19" s="23"/>
      <c r="BY19" s="22"/>
      <c r="BZ19" s="23"/>
      <c r="CA19" s="46"/>
      <c r="CB19" s="106"/>
      <c r="CC19" s="23">
        <f>D19*$CF$2</f>
        <v>0.0034375</v>
      </c>
      <c r="CD19" s="22">
        <f>CB19-CC19</f>
        <v>-0.0034375</v>
      </c>
      <c r="CE19" s="23">
        <f>CD19/$CF$2</f>
        <v>-0.0015624999999999999</v>
      </c>
      <c r="CF19" s="46"/>
      <c r="CG19" s="106"/>
      <c r="CH19" s="23"/>
      <c r="CI19" s="22"/>
      <c r="CJ19" s="23"/>
      <c r="CK19" s="54"/>
      <c r="CL19" s="42">
        <v>0.029652777777777778</v>
      </c>
      <c r="CM19" s="23">
        <f>D19*$CN$3</f>
        <v>0.00753125</v>
      </c>
      <c r="CN19" s="22">
        <f>CL19-CM19</f>
        <v>0.022121527777777778</v>
      </c>
      <c r="CO19" s="23">
        <f>CN19/$CN$3</f>
        <v>0.004589528584601199</v>
      </c>
      <c r="CP19" s="446">
        <v>6</v>
      </c>
      <c r="CQ19" s="105">
        <v>0.051388888888888894</v>
      </c>
      <c r="CR19" s="23">
        <f>D19*$CT$3</f>
        <v>0.011093749999999998</v>
      </c>
      <c r="CS19" s="22">
        <f>CQ19-CR19</f>
        <v>0.040295138888888894</v>
      </c>
      <c r="CT19" s="23">
        <f>CS19/$CT$3</f>
        <v>0.0056753716744913935</v>
      </c>
      <c r="CU19" s="452">
        <v>5</v>
      </c>
      <c r="CV19" s="455">
        <v>0.02332175925925926</v>
      </c>
      <c r="CW19" s="23">
        <f>D19*$CX$3</f>
        <v>0.006124999999999999</v>
      </c>
      <c r="CX19" s="22">
        <f>CV19-CW19</f>
        <v>0.017196759259259262</v>
      </c>
      <c r="CY19" s="23">
        <f>CX19/$CX$3</f>
        <v>0.004386928382464098</v>
      </c>
      <c r="CZ19" s="456">
        <v>3</v>
      </c>
      <c r="DA19" s="205">
        <v>0.033935185185185186</v>
      </c>
      <c r="DB19" s="23">
        <f>D19*$DC$3</f>
        <v>0.008593749999999999</v>
      </c>
      <c r="DC19" s="22">
        <f>DA19-DB19</f>
        <v>0.02534143518518519</v>
      </c>
      <c r="DD19" s="23">
        <f>DC19/$DC$3</f>
        <v>0.0046075336700336705</v>
      </c>
      <c r="DE19" s="423">
        <v>4</v>
      </c>
      <c r="DF19" s="172">
        <v>0.021331018518518517</v>
      </c>
      <c r="DG19" s="23">
        <f>D19*$DJ$2</f>
        <v>0.006515625</v>
      </c>
      <c r="DH19" s="22">
        <f>DF19-DG19</f>
        <v>0.014815393518518516</v>
      </c>
      <c r="DI19" s="23">
        <f>DH19/$DJ$2</f>
        <v>0.0035528521627142726</v>
      </c>
      <c r="DJ19" s="323">
        <v>3</v>
      </c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330">
        <v>0.045254629629629624</v>
      </c>
      <c r="DV19" s="23">
        <f>D19*$DX$3</f>
        <v>0.008109375</v>
      </c>
      <c r="DW19" s="22">
        <f>DU19-DV19</f>
        <v>0.03714525462962962</v>
      </c>
      <c r="DX19" s="23">
        <f>DW19/$DX$3</f>
        <v>0.00715708181688432</v>
      </c>
      <c r="DY19" s="54">
        <v>9</v>
      </c>
      <c r="DZ19" s="106">
        <v>0.028414351851851847</v>
      </c>
      <c r="EA19" s="23">
        <f>D19*$EB$3</f>
        <v>0.005421875</v>
      </c>
      <c r="EB19" s="22">
        <f>DZ19-EA19</f>
        <v>0.022992476851851847</v>
      </c>
      <c r="EC19" s="23">
        <f>EB19/$EB$3</f>
        <v>0.006626074020706584</v>
      </c>
      <c r="ED19" s="54">
        <v>5</v>
      </c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106"/>
      <c r="EU19" s="23">
        <f>D19*$EV$3</f>
        <v>0.0036874999999999994</v>
      </c>
      <c r="EV19" s="22">
        <f>ET19-EU19</f>
        <v>-0.0036874999999999994</v>
      </c>
      <c r="EW19" s="23">
        <f>EV19/$EV$3</f>
        <v>-0.0015624999999999999</v>
      </c>
      <c r="EX19" s="156"/>
      <c r="EY19" s="221"/>
      <c r="EZ19" s="23">
        <f>D19*$FA$3</f>
        <v>0.008624999999999999</v>
      </c>
      <c r="FA19" s="22">
        <f>EY19-EZ19</f>
        <v>-0.008624999999999999</v>
      </c>
      <c r="FB19" s="23">
        <f>FA19/$FA$3</f>
        <v>-0.0015624999999999999</v>
      </c>
      <c r="FC19" s="156"/>
      <c r="FD19" s="106"/>
      <c r="FE19" s="23"/>
      <c r="FF19" s="22"/>
      <c r="FG19" s="23"/>
      <c r="FH19" s="156"/>
      <c r="FI19" s="208">
        <v>0.03194444444444445</v>
      </c>
      <c r="FJ19" s="23">
        <f>D19*$FJ$3</f>
        <v>0.005140624999999999</v>
      </c>
      <c r="FK19" s="22">
        <f>FI19-FJ19</f>
        <v>0.02680381944444445</v>
      </c>
      <c r="FL19" s="23">
        <f>FK19/$FJ$3</f>
        <v>0.008147057581898008</v>
      </c>
      <c r="FM19" s="156">
        <v>8</v>
      </c>
      <c r="FN19" s="208">
        <v>0.042118055555555554</v>
      </c>
      <c r="FO19" s="23">
        <f>D19*$FO$3</f>
        <v>0.006671874999999999</v>
      </c>
      <c r="FP19" s="22">
        <f>FN19-FO19</f>
        <v>0.035446180555555554</v>
      </c>
      <c r="FQ19" s="23">
        <f>FP19/$FO$3</f>
        <v>0.008301213244860786</v>
      </c>
      <c r="FR19" s="156">
        <v>9</v>
      </c>
      <c r="FS19" s="511">
        <v>6</v>
      </c>
      <c r="FT19" s="477">
        <v>5</v>
      </c>
      <c r="FU19" s="347">
        <v>5</v>
      </c>
      <c r="FV19" s="472">
        <v>5</v>
      </c>
      <c r="FW19" s="157"/>
      <c r="FX19" s="157">
        <v>5</v>
      </c>
      <c r="FY19" s="157">
        <v>4</v>
      </c>
      <c r="FZ19" s="476">
        <v>5</v>
      </c>
      <c r="GA19" s="157">
        <v>5</v>
      </c>
      <c r="GB19" s="389">
        <v>6</v>
      </c>
      <c r="GC19" s="508">
        <v>7</v>
      </c>
      <c r="GD19" s="156">
        <v>4</v>
      </c>
      <c r="GE19" s="386">
        <v>6</v>
      </c>
      <c r="GF19" s="157">
        <v>4</v>
      </c>
      <c r="GG19" s="157"/>
      <c r="GH19" s="157"/>
      <c r="GI19" s="156"/>
      <c r="GJ19" s="505">
        <v>6</v>
      </c>
      <c r="GK19" s="156">
        <v>5</v>
      </c>
      <c r="GL19" s="447">
        <v>3</v>
      </c>
      <c r="GM19" s="156">
        <v>4</v>
      </c>
      <c r="GN19" s="156">
        <v>3</v>
      </c>
      <c r="GO19" s="54"/>
      <c r="GP19" s="54"/>
      <c r="GQ19" s="54">
        <v>9</v>
      </c>
      <c r="GR19" s="54">
        <v>5</v>
      </c>
      <c r="GS19" s="54"/>
      <c r="GT19" s="54"/>
      <c r="GU19" s="54"/>
      <c r="GV19" s="156"/>
      <c r="GW19" s="156"/>
      <c r="GX19" s="156"/>
      <c r="GY19" s="156">
        <v>8</v>
      </c>
      <c r="GZ19" s="156">
        <v>9</v>
      </c>
      <c r="HA19" s="229">
        <v>18</v>
      </c>
      <c r="HB19" s="389">
        <f>GN19+GM19+GL19+GK19+GJ19+GF19+GD19+GB19+GA19+FZ19+FY19+FX19+FV19+FU19+FT19</f>
        <v>69</v>
      </c>
      <c r="HC19" s="124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7"/>
      <c r="HP19" s="115"/>
      <c r="HQ19" s="18"/>
      <c r="HR19" s="117"/>
      <c r="HS19" s="17"/>
      <c r="HT19" s="123"/>
      <c r="HU19" s="46"/>
      <c r="HV19" s="51"/>
      <c r="HW19" s="125"/>
      <c r="HX19" s="283"/>
      <c r="HY19" s="311"/>
    </row>
    <row r="20" spans="1:233" s="19" customFormat="1" ht="23.25" customHeight="1">
      <c r="A20" s="304">
        <v>15</v>
      </c>
      <c r="B20" s="11" t="s">
        <v>17</v>
      </c>
      <c r="C20" s="7">
        <v>1960</v>
      </c>
      <c r="D20" s="75">
        <v>0.0015046296296296294</v>
      </c>
      <c r="E20" s="92" t="s">
        <v>43</v>
      </c>
      <c r="F20" s="26" t="s">
        <v>43</v>
      </c>
      <c r="G20" s="22" t="s">
        <v>43</v>
      </c>
      <c r="H20" s="27" t="s">
        <v>43</v>
      </c>
      <c r="I20" s="84"/>
      <c r="J20" s="155"/>
      <c r="K20" s="23"/>
      <c r="L20" s="28"/>
      <c r="M20" s="28"/>
      <c r="N20" s="84"/>
      <c r="O20" s="130"/>
      <c r="P20" s="23">
        <f>D20*$S$3</f>
        <v>0.01594907407407407</v>
      </c>
      <c r="Q20" s="85">
        <f t="shared" si="52"/>
        <v>-0.01594907407407407</v>
      </c>
      <c r="R20" s="23">
        <f>Q20/$S$3</f>
        <v>-0.0015046296296296294</v>
      </c>
      <c r="S20" s="347"/>
      <c r="T20" s="130"/>
      <c r="U20" s="85">
        <f>D20*$X$3</f>
        <v>0.010833333333333332</v>
      </c>
      <c r="V20" s="25">
        <f t="shared" si="51"/>
        <v>-0.010833333333333332</v>
      </c>
      <c r="W20" s="25">
        <f>V20/$X$3</f>
        <v>-0.0015046296296296294</v>
      </c>
      <c r="X20" s="84"/>
      <c r="Y20" s="94"/>
      <c r="Z20" s="25">
        <f>D20*$AB$3</f>
        <v>0.008877314814814814</v>
      </c>
      <c r="AA20" s="25">
        <f>Y20-Z20</f>
        <v>-0.008877314814814814</v>
      </c>
      <c r="AB20" s="25">
        <f>AA20/$AB$3</f>
        <v>-0.0015046296296296294</v>
      </c>
      <c r="AC20" s="46"/>
      <c r="AD20" s="205"/>
      <c r="AE20" s="23">
        <f>D20*$AG$3</f>
        <v>0.00389699074074074</v>
      </c>
      <c r="AF20" s="23">
        <f t="shared" si="54"/>
        <v>-0.00389699074074074</v>
      </c>
      <c r="AG20" s="239">
        <f>AF20/$AG$3</f>
        <v>-0.0015046296296296294</v>
      </c>
      <c r="AH20" s="46"/>
      <c r="AI20" s="208"/>
      <c r="AJ20" s="23">
        <f>D20*$AJ$3</f>
        <v>0.00616898148148148</v>
      </c>
      <c r="AK20" s="23">
        <f t="shared" si="53"/>
        <v>-0.00616898148148148</v>
      </c>
      <c r="AL20" s="25">
        <f>AK20/$AJ$3</f>
        <v>-0.0015046296296296294</v>
      </c>
      <c r="AM20" s="46"/>
      <c r="AN20" s="34"/>
      <c r="AO20" s="23">
        <f>D20*$AQ$3</f>
        <v>0.010863425925925924</v>
      </c>
      <c r="AP20" s="23">
        <f t="shared" si="55"/>
        <v>-0.010863425925925924</v>
      </c>
      <c r="AQ20" s="23">
        <f>AP20/$AQ$3</f>
        <v>-0.0015046296296296294</v>
      </c>
      <c r="AR20" s="258"/>
      <c r="AS20" s="106"/>
      <c r="AT20" s="26"/>
      <c r="AU20" s="22"/>
      <c r="AV20" s="23"/>
      <c r="AW20" s="20"/>
      <c r="AX20" s="172"/>
      <c r="AY20" s="23">
        <f>D20*$BB$3</f>
        <v>0.008756944444444444</v>
      </c>
      <c r="AZ20" s="22">
        <f>AX20-AY20</f>
        <v>-0.008756944444444444</v>
      </c>
      <c r="BA20" s="23">
        <f>AZ20/$BB$3</f>
        <v>-0.0015046296296296294</v>
      </c>
      <c r="BB20" s="47"/>
      <c r="BC20" s="106"/>
      <c r="BD20" s="23"/>
      <c r="BE20" s="22"/>
      <c r="BF20" s="23"/>
      <c r="BG20" s="47"/>
      <c r="BH20" s="205"/>
      <c r="BI20" s="27">
        <f>D20*$BL$3</f>
        <v>0.0037615740740740734</v>
      </c>
      <c r="BJ20" s="22">
        <f>BH20-BI20</f>
        <v>-0.0037615740740740734</v>
      </c>
      <c r="BK20" s="23">
        <f>BJ20/$BL$3</f>
        <v>-0.0015046296296296294</v>
      </c>
      <c r="BL20" s="20"/>
      <c r="BM20" s="106"/>
      <c r="BN20" s="23"/>
      <c r="BO20" s="22"/>
      <c r="BP20" s="23"/>
      <c r="BQ20" s="20"/>
      <c r="BR20" s="106"/>
      <c r="BS20" s="23"/>
      <c r="BT20" s="22"/>
      <c r="BU20" s="23"/>
      <c r="BV20" s="20"/>
      <c r="BW20" s="106"/>
      <c r="BX20" s="23"/>
      <c r="BY20" s="22"/>
      <c r="BZ20" s="23"/>
      <c r="CA20" s="20"/>
      <c r="CB20" s="195" t="s">
        <v>43</v>
      </c>
      <c r="CC20" s="23"/>
      <c r="CD20" s="190" t="s">
        <v>43</v>
      </c>
      <c r="CE20" s="27" t="s">
        <v>43</v>
      </c>
      <c r="CF20" s="20"/>
      <c r="CG20" s="24"/>
      <c r="CH20" s="23"/>
      <c r="CI20" s="22"/>
      <c r="CJ20" s="23"/>
      <c r="CK20" s="53"/>
      <c r="CL20" s="71"/>
      <c r="CM20" s="23"/>
      <c r="CN20" s="22"/>
      <c r="CO20" s="23"/>
      <c r="CP20" s="299"/>
      <c r="CQ20" s="71"/>
      <c r="CR20" s="23"/>
      <c r="CS20" s="22"/>
      <c r="CT20" s="23"/>
      <c r="CU20" s="53"/>
      <c r="CV20" s="71"/>
      <c r="CW20" s="23"/>
      <c r="CX20" s="22"/>
      <c r="CY20" s="23"/>
      <c r="CZ20" s="299"/>
      <c r="DA20" s="71"/>
      <c r="DB20" s="23"/>
      <c r="DC20" s="22"/>
      <c r="DD20" s="23"/>
      <c r="DE20" s="53"/>
      <c r="DF20" s="71"/>
      <c r="DG20" s="23">
        <f t="shared" si="50"/>
        <v>0.00946412037037037</v>
      </c>
      <c r="DH20" s="22"/>
      <c r="DI20" s="2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336"/>
      <c r="EU20" s="23"/>
      <c r="EV20" s="22"/>
      <c r="EW20" s="23"/>
      <c r="EX20" s="156"/>
      <c r="EY20" s="71"/>
      <c r="EZ20" s="23"/>
      <c r="FA20" s="22"/>
      <c r="FB20" s="23"/>
      <c r="FC20" s="156"/>
      <c r="FD20" s="343"/>
      <c r="FE20" s="344"/>
      <c r="FF20" s="343"/>
      <c r="FG20" s="344"/>
      <c r="FH20" s="156"/>
      <c r="FI20" s="221"/>
      <c r="FJ20" s="23">
        <f>D20*$FK$3</f>
        <v>0.0045138888888888885</v>
      </c>
      <c r="FK20" s="22">
        <f>FI20-FJ20</f>
        <v>-0.0045138888888888885</v>
      </c>
      <c r="FL20" s="23">
        <f>FK20/$FK$3</f>
        <v>-0.0015046296296296294</v>
      </c>
      <c r="FM20" s="156"/>
      <c r="FN20" s="106"/>
      <c r="FO20" s="23"/>
      <c r="FP20" s="22"/>
      <c r="FQ20" s="23"/>
      <c r="FR20" s="156"/>
      <c r="FS20" s="477"/>
      <c r="FT20" s="477"/>
      <c r="FU20" s="347"/>
      <c r="FV20" s="477"/>
      <c r="FW20" s="157"/>
      <c r="FX20" s="157"/>
      <c r="FY20" s="157"/>
      <c r="FZ20" s="476"/>
      <c r="GA20" s="157"/>
      <c r="GB20" s="389"/>
      <c r="GC20" s="389"/>
      <c r="GD20" s="157"/>
      <c r="GE20" s="157"/>
      <c r="GF20" s="157"/>
      <c r="GG20" s="157"/>
      <c r="GH20" s="157"/>
      <c r="GI20" s="156"/>
      <c r="GJ20" s="447"/>
      <c r="GK20" s="156"/>
      <c r="GL20" s="447"/>
      <c r="GM20" s="156"/>
      <c r="GN20" s="156"/>
      <c r="GO20" s="53"/>
      <c r="GP20" s="53"/>
      <c r="GQ20" s="53"/>
      <c r="GR20" s="53"/>
      <c r="GS20" s="53"/>
      <c r="GT20" s="53"/>
      <c r="GU20" s="53"/>
      <c r="GV20" s="156"/>
      <c r="GW20" s="156"/>
      <c r="GX20" s="156"/>
      <c r="GY20" s="156"/>
      <c r="GZ20" s="156"/>
      <c r="HA20" s="228">
        <v>0</v>
      </c>
      <c r="HB20" s="389"/>
      <c r="HC20" s="124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26"/>
      <c r="HU20" s="20"/>
      <c r="HV20" s="51"/>
      <c r="HW20" s="143"/>
      <c r="HX20" s="283"/>
      <c r="HY20" s="310"/>
    </row>
    <row r="21" spans="1:233" s="19" customFormat="1" ht="26.25" customHeight="1">
      <c r="A21" s="10">
        <v>16</v>
      </c>
      <c r="B21" s="78" t="s">
        <v>21</v>
      </c>
      <c r="C21" s="7">
        <v>1961</v>
      </c>
      <c r="D21" s="75">
        <v>0.0014467592592592594</v>
      </c>
      <c r="E21" s="129">
        <v>0.06018518518518518</v>
      </c>
      <c r="F21" s="26">
        <f>D21*$I$3</f>
        <v>0.007233796296296297</v>
      </c>
      <c r="G21" s="22">
        <f>E21-F21</f>
        <v>0.05295138888888888</v>
      </c>
      <c r="H21" s="27">
        <f>G21/$I$3</f>
        <v>0.010590277777777777</v>
      </c>
      <c r="I21" s="84">
        <v>10</v>
      </c>
      <c r="J21" s="288"/>
      <c r="K21" s="243">
        <f>D21*$M$3</f>
        <v>0.004340277777777778</v>
      </c>
      <c r="L21" s="28">
        <f>J21-K21</f>
        <v>-0.004340277777777778</v>
      </c>
      <c r="M21" s="28">
        <f>L21/$M$3</f>
        <v>-0.0014467592592592594</v>
      </c>
      <c r="N21" s="84"/>
      <c r="O21" s="129"/>
      <c r="P21" s="23">
        <f>D21*$P$3</f>
        <v>0.006365740740740742</v>
      </c>
      <c r="Q21" s="85">
        <f t="shared" si="52"/>
        <v>-0.006365740740740742</v>
      </c>
      <c r="R21" s="23">
        <f>Q21/$P$3</f>
        <v>-0.0014467592592592594</v>
      </c>
      <c r="S21" s="347"/>
      <c r="T21" s="86"/>
      <c r="U21" s="85">
        <f>D21*$V$3</f>
        <v>0.0075231481481481495</v>
      </c>
      <c r="V21" s="25">
        <f t="shared" si="51"/>
        <v>-0.0075231481481481495</v>
      </c>
      <c r="W21" s="25">
        <f>V21/$V$3</f>
        <v>-0.0014467592592592594</v>
      </c>
      <c r="X21" s="84"/>
      <c r="Y21" s="100"/>
      <c r="Z21" s="25"/>
      <c r="AA21" s="25"/>
      <c r="AB21" s="25"/>
      <c r="AC21" s="46"/>
      <c r="AD21" s="205"/>
      <c r="AE21" s="23">
        <f>D21*$AG$3</f>
        <v>0.0037471064814814815</v>
      </c>
      <c r="AF21" s="23">
        <f t="shared" si="54"/>
        <v>-0.0037471064814814815</v>
      </c>
      <c r="AG21" s="239">
        <f>AF21/$AG$3</f>
        <v>-0.0014467592592592594</v>
      </c>
      <c r="AH21" s="46"/>
      <c r="AI21" s="105"/>
      <c r="AJ21" s="23">
        <f>D21*$AL$3</f>
        <v>0.004947916666666667</v>
      </c>
      <c r="AK21" s="23">
        <f t="shared" si="53"/>
        <v>-0.004947916666666667</v>
      </c>
      <c r="AL21" s="25">
        <f>AK21/$AL$3</f>
        <v>-0.0014467592592592594</v>
      </c>
      <c r="AM21" s="46"/>
      <c r="AN21" s="106"/>
      <c r="AO21" s="23">
        <f>D21*$AP$3</f>
        <v>0.008232060185185186</v>
      </c>
      <c r="AP21" s="23">
        <f t="shared" si="55"/>
        <v>-0.008232060185185186</v>
      </c>
      <c r="AQ21" s="23">
        <f>AP21/$AP$3</f>
        <v>-0.0014467592592592594</v>
      </c>
      <c r="AR21" s="258"/>
      <c r="AS21" s="171">
        <v>0.06340277777777778</v>
      </c>
      <c r="AT21" s="26">
        <f>D21*$AU$3</f>
        <v>0.00685763888888889</v>
      </c>
      <c r="AU21" s="22">
        <f>AS21-AT21</f>
        <v>0.05654513888888889</v>
      </c>
      <c r="AV21" s="23">
        <f>AU21/$AU$3</f>
        <v>0.01192935419596812</v>
      </c>
      <c r="AW21" s="402">
        <v>9</v>
      </c>
      <c r="AX21" s="106"/>
      <c r="AY21" s="23"/>
      <c r="AZ21" s="22"/>
      <c r="BA21" s="23"/>
      <c r="BB21" s="47"/>
      <c r="BC21" s="205">
        <v>0.07290509259259259</v>
      </c>
      <c r="BD21" s="23">
        <f>D21*$BF$3</f>
        <v>0.006799768518518519</v>
      </c>
      <c r="BE21" s="22">
        <f>BC21-BD21</f>
        <v>0.06610532407407407</v>
      </c>
      <c r="BF21" s="23">
        <f>BE21/$BF$3</f>
        <v>0.01406496256895193</v>
      </c>
      <c r="BG21" s="421"/>
      <c r="BH21" s="106"/>
      <c r="BI21" s="27"/>
      <c r="BJ21" s="22"/>
      <c r="BK21" s="23"/>
      <c r="BL21" s="20"/>
      <c r="BM21" s="106"/>
      <c r="BN21" s="23"/>
      <c r="BO21" s="22"/>
      <c r="BP21" s="23"/>
      <c r="BQ21" s="20"/>
      <c r="BR21" s="106"/>
      <c r="BS21" s="23"/>
      <c r="BT21" s="22"/>
      <c r="BU21" s="23"/>
      <c r="BV21" s="20"/>
      <c r="BW21" s="106"/>
      <c r="BX21" s="23"/>
      <c r="BY21" s="22"/>
      <c r="BZ21" s="23"/>
      <c r="CA21" s="20"/>
      <c r="CB21" s="189"/>
      <c r="CC21" s="23"/>
      <c r="CD21" s="22"/>
      <c r="CE21" s="23"/>
      <c r="CF21" s="20"/>
      <c r="CG21" s="106"/>
      <c r="CH21" s="23"/>
      <c r="CI21" s="22"/>
      <c r="CJ21" s="23"/>
      <c r="CK21" s="53"/>
      <c r="CL21" s="33"/>
      <c r="CM21" s="23">
        <f>D21*$CO$3</f>
        <v>0.008796296296296297</v>
      </c>
      <c r="CN21" s="22">
        <f aca="true" t="shared" si="56" ref="CN21:CN26">CL21-CM21</f>
        <v>-0.008796296296296297</v>
      </c>
      <c r="CO21" s="23">
        <f>CN21/$CO$3</f>
        <v>-0.0014467592592592594</v>
      </c>
      <c r="CP21" s="299"/>
      <c r="CQ21" s="106"/>
      <c r="CR21" s="23">
        <f>D21*$CT$3</f>
        <v>0.010271990740740741</v>
      </c>
      <c r="CS21" s="22">
        <f>CQ21-CR21</f>
        <v>-0.010271990740740741</v>
      </c>
      <c r="CT21" s="23">
        <f>CS21/$CT$3</f>
        <v>-0.0014467592592592594</v>
      </c>
      <c r="CU21" s="53"/>
      <c r="CV21" s="71"/>
      <c r="CW21" s="23"/>
      <c r="CX21" s="75"/>
      <c r="CY21" s="71"/>
      <c r="CZ21" s="299"/>
      <c r="DA21" s="208"/>
      <c r="DB21" s="23">
        <f>D21*$DB$3</f>
        <v>0.004991319444444445</v>
      </c>
      <c r="DC21" s="22">
        <f>DA21-DB21</f>
        <v>-0.004991319444444445</v>
      </c>
      <c r="DD21" s="23">
        <f>DC21/$DB$3</f>
        <v>-0.0014467592592592594</v>
      </c>
      <c r="DE21" s="53"/>
      <c r="DF21" s="208"/>
      <c r="DG21" s="23">
        <f t="shared" si="50"/>
        <v>0.009100115740740742</v>
      </c>
      <c r="DH21" s="22">
        <f>DF21-DG21</f>
        <v>-0.009100115740740742</v>
      </c>
      <c r="DI21" s="23">
        <f>DH21/$DB$3</f>
        <v>-0.0026377147074610843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106"/>
      <c r="EU21" s="23">
        <f>D21*$EV$3</f>
        <v>0.003414351851851852</v>
      </c>
      <c r="EV21" s="22">
        <f>ET21-EU21</f>
        <v>-0.003414351851851852</v>
      </c>
      <c r="EW21" s="23">
        <f>EV21/$EV$3</f>
        <v>-0.0014467592592592594</v>
      </c>
      <c r="EX21" s="156"/>
      <c r="EY21" s="106"/>
      <c r="EZ21" s="23">
        <f>D21*$FA$3</f>
        <v>0.00798611111111111</v>
      </c>
      <c r="FA21" s="22">
        <f>EY21-EZ21</f>
        <v>-0.00798611111111111</v>
      </c>
      <c r="FB21" s="23">
        <f>FA21/$FA$3</f>
        <v>-0.0014467592592592592</v>
      </c>
      <c r="FC21" s="156"/>
      <c r="FD21" s="106"/>
      <c r="FE21" s="23"/>
      <c r="FF21" s="22"/>
      <c r="FG21" s="23"/>
      <c r="FH21" s="156"/>
      <c r="FI21" s="106"/>
      <c r="FJ21" s="23"/>
      <c r="FK21" s="22"/>
      <c r="FL21" s="23"/>
      <c r="FM21" s="156"/>
      <c r="FN21" s="106"/>
      <c r="FO21" s="23"/>
      <c r="FP21" s="22"/>
      <c r="FQ21" s="23"/>
      <c r="FR21" s="156"/>
      <c r="FS21" s="477">
        <v>10</v>
      </c>
      <c r="FT21" s="477"/>
      <c r="FU21" s="347"/>
      <c r="FV21" s="477"/>
      <c r="FW21" s="157"/>
      <c r="FX21" s="157"/>
      <c r="FY21" s="157"/>
      <c r="FZ21" s="476"/>
      <c r="GA21" s="157">
        <v>9</v>
      </c>
      <c r="GB21" s="389"/>
      <c r="GC21" s="389"/>
      <c r="GD21" s="157"/>
      <c r="GE21" s="157"/>
      <c r="GF21" s="157"/>
      <c r="GG21" s="157"/>
      <c r="GH21" s="157"/>
      <c r="GI21" s="156"/>
      <c r="GJ21" s="447"/>
      <c r="GK21" s="156"/>
      <c r="GL21" s="447"/>
      <c r="GM21" s="156"/>
      <c r="GN21" s="156"/>
      <c r="GO21" s="53"/>
      <c r="GP21" s="53"/>
      <c r="GQ21" s="53"/>
      <c r="GR21" s="53"/>
      <c r="GS21" s="53"/>
      <c r="GT21" s="53"/>
      <c r="GU21" s="53"/>
      <c r="GV21" s="156"/>
      <c r="GW21" s="156"/>
      <c r="GX21" s="156"/>
      <c r="GY21" s="156"/>
      <c r="GZ21" s="156"/>
      <c r="HA21" s="228">
        <v>2</v>
      </c>
      <c r="HB21" s="389"/>
      <c r="HC21" s="124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26"/>
      <c r="HU21" s="20"/>
      <c r="HV21" s="185"/>
      <c r="HW21" s="143"/>
      <c r="HX21" s="283"/>
      <c r="HY21" s="310"/>
    </row>
    <row r="22" spans="1:233" s="19" customFormat="1" ht="26.25" customHeight="1" hidden="1">
      <c r="A22" s="10">
        <v>17</v>
      </c>
      <c r="B22" s="78" t="s">
        <v>59</v>
      </c>
      <c r="C22" s="7">
        <v>1961</v>
      </c>
      <c r="D22" s="75">
        <v>0.0014467592592592594</v>
      </c>
      <c r="E22" s="129"/>
      <c r="F22" s="26"/>
      <c r="G22" s="22"/>
      <c r="H22" s="27"/>
      <c r="I22" s="84"/>
      <c r="J22" s="288"/>
      <c r="K22" s="243"/>
      <c r="L22" s="28"/>
      <c r="M22" s="28"/>
      <c r="N22" s="84"/>
      <c r="O22" s="129"/>
      <c r="P22" s="23"/>
      <c r="Q22" s="85"/>
      <c r="R22" s="23"/>
      <c r="S22" s="347"/>
      <c r="T22" s="86"/>
      <c r="U22" s="85"/>
      <c r="V22" s="25"/>
      <c r="W22" s="25"/>
      <c r="X22" s="84"/>
      <c r="Y22" s="100"/>
      <c r="Z22" s="25"/>
      <c r="AA22" s="25"/>
      <c r="AB22" s="25"/>
      <c r="AC22" s="46"/>
      <c r="AD22" s="205"/>
      <c r="AE22" s="23"/>
      <c r="AF22" s="23"/>
      <c r="AG22" s="239"/>
      <c r="AH22" s="46"/>
      <c r="AI22" s="105"/>
      <c r="AJ22" s="23"/>
      <c r="AK22" s="23"/>
      <c r="AL22" s="25"/>
      <c r="AM22" s="46"/>
      <c r="AN22" s="106"/>
      <c r="AO22" s="23">
        <f>D22*$AP$3</f>
        <v>0.008232060185185186</v>
      </c>
      <c r="AP22" s="23">
        <f t="shared" si="55"/>
        <v>-0.008232060185185186</v>
      </c>
      <c r="AQ22" s="23">
        <f>AP22/$AP$3</f>
        <v>-0.0014467592592592594</v>
      </c>
      <c r="AR22" s="258"/>
      <c r="AS22" s="103"/>
      <c r="AT22" s="26">
        <f>D22*$AW$3</f>
        <v>0.008637152777777778</v>
      </c>
      <c r="AU22" s="22">
        <f>AS22-AT22</f>
        <v>-0.008637152777777778</v>
      </c>
      <c r="AV22" s="23">
        <f>AU22/$AW$3</f>
        <v>-0.0014467592592592594</v>
      </c>
      <c r="AW22" s="20"/>
      <c r="AX22" s="172"/>
      <c r="AY22" s="23">
        <f>D22*$BB$3</f>
        <v>0.00842013888888889</v>
      </c>
      <c r="AZ22" s="22">
        <f>AX22-AY22</f>
        <v>-0.00842013888888889</v>
      </c>
      <c r="BA22" s="23">
        <f>AZ22/$BB$3</f>
        <v>-0.0014467592592592594</v>
      </c>
      <c r="BB22" s="47"/>
      <c r="BC22" s="205"/>
      <c r="BD22" s="23">
        <f>D22*$BF$3</f>
        <v>0.006799768518518519</v>
      </c>
      <c r="BE22" s="22">
        <f>BC22-BD22</f>
        <v>-0.006799768518518519</v>
      </c>
      <c r="BF22" s="23">
        <f>BE22/$BF$3</f>
        <v>-0.0014467592592592594</v>
      </c>
      <c r="BG22" s="47"/>
      <c r="BH22" s="33"/>
      <c r="BI22" s="27">
        <f>D22*$BI$3</f>
        <v>0.004050925925925926</v>
      </c>
      <c r="BJ22" s="22">
        <f>BH22-BI22</f>
        <v>-0.004050925925925926</v>
      </c>
      <c r="BK22" s="23">
        <f>BJ22/$BI$3</f>
        <v>-0.0014467592592592592</v>
      </c>
      <c r="BL22" s="20"/>
      <c r="BM22" s="106"/>
      <c r="BN22" s="23">
        <f>D22*$BN$3</f>
        <v>0.0075231481481481495</v>
      </c>
      <c r="BO22" s="22">
        <f>BM22-BN22</f>
        <v>-0.0075231481481481495</v>
      </c>
      <c r="BP22" s="23">
        <f>BO22/$BN$3</f>
        <v>-0.0014467592592592594</v>
      </c>
      <c r="BQ22" s="20"/>
      <c r="BR22" s="192"/>
      <c r="BS22" s="23">
        <f>D22*$BT$3</f>
        <v>0.008535879629629631</v>
      </c>
      <c r="BT22" s="22">
        <f>BR22-BS22</f>
        <v>-0.008535879629629631</v>
      </c>
      <c r="BU22" s="23">
        <f>BT22/$BT$3</f>
        <v>-0.0014467592592592594</v>
      </c>
      <c r="BV22" s="20"/>
      <c r="BW22" s="34"/>
      <c r="BX22" s="23">
        <f>D22*$CA$3</f>
        <v>0.005989583333333334</v>
      </c>
      <c r="BY22" s="22">
        <f>BW22-BX22</f>
        <v>-0.005989583333333334</v>
      </c>
      <c r="BZ22" s="23">
        <f>BY22/$CA$3</f>
        <v>-0.0014467592592592594</v>
      </c>
      <c r="CA22" s="20"/>
      <c r="CB22" s="289"/>
      <c r="CC22" s="23">
        <f>D22*$CE$3</f>
        <v>0.008723958333333335</v>
      </c>
      <c r="CD22" s="22">
        <f>CB22-CC22</f>
        <v>-0.008723958333333335</v>
      </c>
      <c r="CE22" s="23">
        <f>CD22/$CE$3</f>
        <v>-0.0014467592592592596</v>
      </c>
      <c r="CF22" s="20"/>
      <c r="CG22" s="106"/>
      <c r="CH22" s="23"/>
      <c r="CI22" s="425"/>
      <c r="CJ22" s="23"/>
      <c r="CK22" s="53"/>
      <c r="CL22" s="321" t="s">
        <v>41</v>
      </c>
      <c r="CM22" s="23">
        <f>D22*$CO$2</f>
        <v>0.009794560185185186</v>
      </c>
      <c r="CN22" s="22" t="e">
        <f t="shared" si="56"/>
        <v>#VALUE!</v>
      </c>
      <c r="CO22" s="23" t="e">
        <f>CN22/$CO$2</f>
        <v>#VALUE!</v>
      </c>
      <c r="CP22" s="299"/>
      <c r="CQ22" s="105"/>
      <c r="CR22" s="23"/>
      <c r="CS22" s="22"/>
      <c r="CT22" s="23"/>
      <c r="CU22" s="53"/>
      <c r="CV22" s="71"/>
      <c r="CW22" s="23"/>
      <c r="CX22" s="75"/>
      <c r="CY22" s="71"/>
      <c r="CZ22" s="299"/>
      <c r="DA22" s="105">
        <v>0.1105324074074074</v>
      </c>
      <c r="DB22" s="23">
        <f>D22*$DD$3</f>
        <v>0.013758680555555557</v>
      </c>
      <c r="DC22" s="22">
        <f>DA22-DB22</f>
        <v>0.09677372685185184</v>
      </c>
      <c r="DD22" s="23">
        <f>DC22/$DD$3</f>
        <v>0.01017599651439031</v>
      </c>
      <c r="DE22" s="53"/>
      <c r="DF22" s="103">
        <v>0.08403935185185185</v>
      </c>
      <c r="DG22" s="23">
        <f>D22*$DJ$3</f>
        <v>0.007031250000000001</v>
      </c>
      <c r="DH22" s="22">
        <f>DF22-DG22</f>
        <v>0.07700810185185185</v>
      </c>
      <c r="DI22" s="23">
        <f>DH22/$DJ$3</f>
        <v>0.015845288446883096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106"/>
      <c r="EU22" s="23"/>
      <c r="EV22" s="22"/>
      <c r="EW22" s="23"/>
      <c r="EX22" s="156"/>
      <c r="EY22" s="106"/>
      <c r="EZ22" s="23"/>
      <c r="FA22" s="22"/>
      <c r="FB22" s="23"/>
      <c r="FC22" s="156"/>
      <c r="FD22" s="106"/>
      <c r="FE22" s="23"/>
      <c r="FF22" s="22"/>
      <c r="FG22" s="23"/>
      <c r="FH22" s="156"/>
      <c r="FI22" s="106"/>
      <c r="FJ22" s="23"/>
      <c r="FK22" s="22"/>
      <c r="FL22" s="23"/>
      <c r="FM22" s="156"/>
      <c r="FN22" s="106"/>
      <c r="FO22" s="23"/>
      <c r="FP22" s="22"/>
      <c r="FQ22" s="23"/>
      <c r="FR22" s="156"/>
      <c r="FS22" s="477"/>
      <c r="FT22" s="477"/>
      <c r="FU22" s="347"/>
      <c r="FV22" s="477"/>
      <c r="FW22" s="157"/>
      <c r="FX22" s="157"/>
      <c r="FY22" s="157"/>
      <c r="FZ22" s="476"/>
      <c r="GA22" s="157"/>
      <c r="GB22" s="389"/>
      <c r="GC22" s="389"/>
      <c r="GD22" s="157"/>
      <c r="GE22" s="157"/>
      <c r="GF22" s="157"/>
      <c r="GG22" s="157"/>
      <c r="GH22" s="157"/>
      <c r="GI22" s="156"/>
      <c r="GJ22" s="447"/>
      <c r="GK22" s="156"/>
      <c r="GL22" s="447"/>
      <c r="GM22" s="156"/>
      <c r="GN22" s="156"/>
      <c r="GO22" s="53"/>
      <c r="GP22" s="53"/>
      <c r="GQ22" s="53"/>
      <c r="GR22" s="53"/>
      <c r="GS22" s="53"/>
      <c r="GT22" s="53"/>
      <c r="GU22" s="53"/>
      <c r="GV22" s="156"/>
      <c r="GW22" s="156"/>
      <c r="GX22" s="156"/>
      <c r="GY22" s="156"/>
      <c r="GZ22" s="156"/>
      <c r="HA22" s="228">
        <v>12</v>
      </c>
      <c r="HB22" s="389"/>
      <c r="HC22" s="124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26"/>
      <c r="HU22" s="20"/>
      <c r="HV22" s="185"/>
      <c r="HW22" s="143"/>
      <c r="HX22" s="283"/>
      <c r="HY22" s="310"/>
    </row>
    <row r="23" spans="1:233" s="19" customFormat="1" ht="31.5" customHeight="1">
      <c r="A23" s="10">
        <v>17</v>
      </c>
      <c r="B23" s="11" t="s">
        <v>22</v>
      </c>
      <c r="C23" s="11">
        <v>1961</v>
      </c>
      <c r="D23" s="75">
        <v>0.0014467592592592594</v>
      </c>
      <c r="E23" s="197">
        <v>0.04473379629629629</v>
      </c>
      <c r="F23" s="26">
        <f>D23*$G$3</f>
        <v>0.010271990740740741</v>
      </c>
      <c r="G23" s="22">
        <f>E23-F23</f>
        <v>0.03446180555555555</v>
      </c>
      <c r="H23" s="27">
        <f>G23/$G$3</f>
        <v>0.004853775430359937</v>
      </c>
      <c r="I23" s="84">
        <v>2</v>
      </c>
      <c r="J23" s="198">
        <v>0.014918981481481483</v>
      </c>
      <c r="K23" s="243">
        <f>D23*$L$3</f>
        <v>0.005063657407407408</v>
      </c>
      <c r="L23" s="28">
        <f>J23-K23</f>
        <v>0.009855324074074075</v>
      </c>
      <c r="M23" s="28">
        <f>L23/$L$3</f>
        <v>0.0028158068783068787</v>
      </c>
      <c r="N23" s="84">
        <v>1</v>
      </c>
      <c r="O23" s="130"/>
      <c r="P23" s="23">
        <f>D23*$S$3</f>
        <v>0.015335648148148149</v>
      </c>
      <c r="Q23" s="85">
        <f t="shared" si="52"/>
        <v>-0.015335648148148149</v>
      </c>
      <c r="R23" s="23">
        <f>Q23/$S$3</f>
        <v>-0.0014467592592592594</v>
      </c>
      <c r="S23" s="347"/>
      <c r="T23" s="130"/>
      <c r="U23" s="85">
        <f>D23*$X$3</f>
        <v>0.010416666666666668</v>
      </c>
      <c r="V23" s="25">
        <f>T23-U23</f>
        <v>-0.010416666666666668</v>
      </c>
      <c r="W23" s="25">
        <f>V23/$X$3</f>
        <v>-0.0014467592592592594</v>
      </c>
      <c r="X23" s="84"/>
      <c r="Y23" s="94"/>
      <c r="Z23" s="25">
        <f>D23*$AB$3</f>
        <v>0.008535879629629631</v>
      </c>
      <c r="AA23" s="25">
        <f>Y23-Z23</f>
        <v>-0.008535879629629631</v>
      </c>
      <c r="AB23" s="25">
        <f>AA23/$AB$3</f>
        <v>-0.0014467592592592594</v>
      </c>
      <c r="AC23" s="46"/>
      <c r="AD23" s="33">
        <v>0.03483796296296296</v>
      </c>
      <c r="AE23" s="23">
        <f>D23*$AF$3</f>
        <v>0.00886863425925926</v>
      </c>
      <c r="AF23" s="23">
        <f t="shared" si="54"/>
        <v>0.0259693287037037</v>
      </c>
      <c r="AG23" s="239">
        <f>AF23/$AF$3</f>
        <v>0.004236432088695547</v>
      </c>
      <c r="AH23" s="46">
        <v>1</v>
      </c>
      <c r="AI23" s="208">
        <v>0.020277777777777777</v>
      </c>
      <c r="AJ23" s="23">
        <f>D23*$AJ$3</f>
        <v>0.005931712962962963</v>
      </c>
      <c r="AK23" s="23">
        <f t="shared" si="53"/>
        <v>0.014346064814814813</v>
      </c>
      <c r="AL23" s="25">
        <f>AK23/$AJ$3</f>
        <v>0.0034990401987353204</v>
      </c>
      <c r="AM23" s="46">
        <v>1</v>
      </c>
      <c r="AN23" s="34">
        <v>0.039837962962962964</v>
      </c>
      <c r="AO23" s="23">
        <f>D23*$AQ$3</f>
        <v>0.010445601851851852</v>
      </c>
      <c r="AP23" s="23">
        <f t="shared" si="55"/>
        <v>0.029392361111111112</v>
      </c>
      <c r="AQ23" s="23">
        <f>AP23/$AQ$3</f>
        <v>0.0040709641428131734</v>
      </c>
      <c r="AR23" s="258">
        <v>1</v>
      </c>
      <c r="AS23" s="103">
        <v>0.03173611111111111</v>
      </c>
      <c r="AT23" s="26">
        <f>D23*$AW$3</f>
        <v>0.008637152777777778</v>
      </c>
      <c r="AU23" s="22">
        <f>AS23-AT23</f>
        <v>0.023098958333333332</v>
      </c>
      <c r="AV23" s="23">
        <f>AU23/$AW$3</f>
        <v>0.0038691722501395867</v>
      </c>
      <c r="AW23" s="20">
        <v>1</v>
      </c>
      <c r="AX23" s="174">
        <v>0.042256944444444444</v>
      </c>
      <c r="AY23" s="23">
        <f>D23*$BA$3</f>
        <v>0.00925925925925926</v>
      </c>
      <c r="AZ23" s="22">
        <f>AX23-AY23</f>
        <v>0.032997685185185185</v>
      </c>
      <c r="BA23" s="23">
        <f>AZ23/$BA$3</f>
        <v>0.005155888310185185</v>
      </c>
      <c r="BB23" s="47">
        <v>4</v>
      </c>
      <c r="BC23" s="33"/>
      <c r="BD23" s="23">
        <f>D23*$BD$3</f>
        <v>0.01142939814814815</v>
      </c>
      <c r="BE23" s="22">
        <f>BC23-BD23</f>
        <v>-0.01142939814814815</v>
      </c>
      <c r="BF23" s="23">
        <f>BE23/$BD$3</f>
        <v>-0.0014467592592592594</v>
      </c>
      <c r="BG23" s="47"/>
      <c r="BH23" s="33">
        <v>0.012962962962962963</v>
      </c>
      <c r="BI23" s="27">
        <f>D23*$BI$3</f>
        <v>0.004050925925925926</v>
      </c>
      <c r="BJ23" s="22">
        <f>BH23-BI23</f>
        <v>0.008912037037037038</v>
      </c>
      <c r="BK23" s="23">
        <f>BJ23/$BI$3</f>
        <v>0.0031828703703703706</v>
      </c>
      <c r="BL23" s="405">
        <v>1</v>
      </c>
      <c r="BM23" s="425">
        <v>0.03037037037037037</v>
      </c>
      <c r="BN23" s="23">
        <f>D23*$BO$3</f>
        <v>0.009548611111111112</v>
      </c>
      <c r="BO23" s="22">
        <f>BM23-BN23</f>
        <v>0.02082175925925926</v>
      </c>
      <c r="BP23" s="23">
        <f>BO23/$BO$3</f>
        <v>0.0031548120089786758</v>
      </c>
      <c r="BQ23" s="426">
        <v>1</v>
      </c>
      <c r="BR23" s="174">
        <v>0.02550925925925926</v>
      </c>
      <c r="BS23" s="85">
        <f>D23*$BV$3</f>
        <v>0.007812500000000002</v>
      </c>
      <c r="BT23" s="106">
        <f>BR23-BS23</f>
        <v>0.01769675925925926</v>
      </c>
      <c r="BU23" s="85">
        <f>BT23/$BV$3</f>
        <v>0.0032771776406035663</v>
      </c>
      <c r="BV23" s="432">
        <v>1</v>
      </c>
      <c r="BW23" s="181">
        <v>0.03380787037037037</v>
      </c>
      <c r="BX23" s="23">
        <f>D23*$BX$3</f>
        <v>0.008492476851851853</v>
      </c>
      <c r="BY23" s="22">
        <f>BW23-BX23</f>
        <v>0.02531539351851852</v>
      </c>
      <c r="BZ23" s="23">
        <f>BY23/$BX$3</f>
        <v>0.0043126735125244495</v>
      </c>
      <c r="CA23" s="437">
        <v>1</v>
      </c>
      <c r="CB23" s="295"/>
      <c r="CC23" s="23">
        <f>D23*$CD$3</f>
        <v>0.011197916666666669</v>
      </c>
      <c r="CD23" s="22">
        <f>CB23-CC23</f>
        <v>-0.011197916666666669</v>
      </c>
      <c r="CE23" s="23">
        <f>CD23/$CD$3</f>
        <v>-0.0014467592592592594</v>
      </c>
      <c r="CF23" s="20"/>
      <c r="CG23" s="103">
        <v>0.0353587962962963</v>
      </c>
      <c r="CH23" s="23">
        <f>D23*$CK$3</f>
        <v>0.009837962962962963</v>
      </c>
      <c r="CI23" s="22">
        <f>CG23-CH23</f>
        <v>0.025520833333333333</v>
      </c>
      <c r="CJ23" s="23">
        <f>CI23/$CK$3</f>
        <v>0.003753063725490196</v>
      </c>
      <c r="CK23" s="443">
        <v>1</v>
      </c>
      <c r="CL23" s="33">
        <v>0.029050925925925928</v>
      </c>
      <c r="CM23" s="23">
        <f>D23*$CO$3</f>
        <v>0.008796296296296297</v>
      </c>
      <c r="CN23" s="22">
        <f t="shared" si="56"/>
        <v>0.02025462962962963</v>
      </c>
      <c r="CO23" s="23">
        <f>CN23/$CO$3</f>
        <v>0.003331353557504873</v>
      </c>
      <c r="CP23" s="448">
        <v>1</v>
      </c>
      <c r="CQ23" s="103"/>
      <c r="CR23" s="23">
        <f>D23*$CU$3</f>
        <v>0.004687500000000001</v>
      </c>
      <c r="CS23" s="22">
        <f>CQ23-CR23</f>
        <v>-0.004687500000000001</v>
      </c>
      <c r="CT23" s="23">
        <f>CS23/$CU$3</f>
        <v>-0.0014467592592592594</v>
      </c>
      <c r="CU23" s="156"/>
      <c r="CV23" s="103">
        <v>0.021168981481481483</v>
      </c>
      <c r="CW23" s="23">
        <f>D23*$CZ$3</f>
        <v>0.0061197916666666675</v>
      </c>
      <c r="CX23" s="22">
        <f>CV23-CW23</f>
        <v>0.015049189814814816</v>
      </c>
      <c r="CY23" s="23">
        <f>CX23/$CZ$3</f>
        <v>0.0035577280886087033</v>
      </c>
      <c r="CZ23" s="457">
        <v>1</v>
      </c>
      <c r="DA23" s="337">
        <v>0.034930555555555555</v>
      </c>
      <c r="DB23" s="23">
        <f>D23*$DB$2</f>
        <v>0.009403935185185185</v>
      </c>
      <c r="DC23" s="22">
        <f>DA23-DB23</f>
        <v>0.02552662037037037</v>
      </c>
      <c r="DD23" s="23">
        <f>DC23/$DB$2</f>
        <v>0.003927172364672365</v>
      </c>
      <c r="DE23" s="464">
        <v>1</v>
      </c>
      <c r="DF23" s="103">
        <v>0.020196759259259258</v>
      </c>
      <c r="DG23" s="23">
        <f>D23*$DJ$3</f>
        <v>0.007031250000000001</v>
      </c>
      <c r="DH23" s="22">
        <f>DF23-DG23</f>
        <v>0.013165509259259257</v>
      </c>
      <c r="DI23" s="23">
        <f>DH23/$DJ$3</f>
        <v>0.0027089525224813283</v>
      </c>
      <c r="DJ23" s="443">
        <v>1</v>
      </c>
      <c r="DK23" s="53"/>
      <c r="DL23" s="53"/>
      <c r="DM23" s="53"/>
      <c r="DN23" s="53"/>
      <c r="DO23" s="53"/>
      <c r="DP23" s="105">
        <v>0.020520833333333332</v>
      </c>
      <c r="DQ23" s="23">
        <f>D23*$DT$3</f>
        <v>0.006510416666666667</v>
      </c>
      <c r="DR23" s="22">
        <f>DP23-DQ23</f>
        <v>0.014010416666666664</v>
      </c>
      <c r="DS23" s="23">
        <f>DR23/$DT$3</f>
        <v>0.0031134259259259253</v>
      </c>
      <c r="DT23" s="53">
        <v>1</v>
      </c>
      <c r="DU23" s="105">
        <v>0.048483796296296296</v>
      </c>
      <c r="DV23" s="23">
        <f>D23*$DY$3</f>
        <v>0.012080439814814815</v>
      </c>
      <c r="DW23" s="22">
        <f>DU23-DV23</f>
        <v>0.03640335648148148</v>
      </c>
      <c r="DX23" s="23">
        <f>DW23/$DY$3</f>
        <v>0.004359683410955866</v>
      </c>
      <c r="DY23" s="53">
        <v>1</v>
      </c>
      <c r="DZ23" s="105">
        <v>0.05806712962962963</v>
      </c>
      <c r="EA23" s="23">
        <f>D23*$ED$3</f>
        <v>0.01422164351851852</v>
      </c>
      <c r="EB23" s="22">
        <f>DZ23-EA23</f>
        <v>0.04384548611111111</v>
      </c>
      <c r="EC23" s="23">
        <f>EB23/$ED$3</f>
        <v>0.004460374985870917</v>
      </c>
      <c r="ED23" s="53">
        <v>1</v>
      </c>
      <c r="EE23" s="105">
        <v>0.04662037037037037</v>
      </c>
      <c r="EF23" s="23">
        <f>D23*$EI$3</f>
        <v>0.013396990740740742</v>
      </c>
      <c r="EG23" s="22">
        <f>EE23-EF23</f>
        <v>0.033223379629629624</v>
      </c>
      <c r="EH23" s="23">
        <f>EG23/$EI$3</f>
        <v>0.0035878379729621626</v>
      </c>
      <c r="EI23" s="53">
        <v>1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105">
        <v>0.011099537037037038</v>
      </c>
      <c r="EU23" s="23">
        <f>D23*$EW$3</f>
        <v>0.0034432870370370372</v>
      </c>
      <c r="EV23" s="22">
        <f>ET23-EU23</f>
        <v>0.007656250000000001</v>
      </c>
      <c r="EW23" s="23">
        <f>EV23/$EW$3</f>
        <v>0.0032169117647058826</v>
      </c>
      <c r="EX23" s="156">
        <v>1</v>
      </c>
      <c r="EY23" s="106">
        <v>0.029131944444444446</v>
      </c>
      <c r="EZ23" s="23">
        <f>D23*$FB$2</f>
        <v>0.007262731481481481</v>
      </c>
      <c r="FA23" s="22">
        <f>EY23-EZ23</f>
        <v>0.021869212962962965</v>
      </c>
      <c r="FB23" s="23">
        <f>FA23/$FB$2</f>
        <v>0.004356416924893022</v>
      </c>
      <c r="FC23" s="156">
        <v>1</v>
      </c>
      <c r="FD23" s="103">
        <v>0.022407407407407407</v>
      </c>
      <c r="FE23" s="23">
        <f>D23*$FG$3</f>
        <v>0.00730613425925926</v>
      </c>
      <c r="FF23" s="22">
        <f>FD23-FE23</f>
        <v>0.015101273148148148</v>
      </c>
      <c r="FG23" s="23">
        <f>FF23/$FG$3</f>
        <v>0.002990351118445178</v>
      </c>
      <c r="FH23" s="156">
        <v>1</v>
      </c>
      <c r="FI23" s="103">
        <v>0.027314814814814816</v>
      </c>
      <c r="FJ23" s="23">
        <f>D23*$FL$3</f>
        <v>0.00814525462962963</v>
      </c>
      <c r="FK23" s="22">
        <f>FI23-FJ23</f>
        <v>0.019169560185185185</v>
      </c>
      <c r="FL23" s="23">
        <f>FK23/$FL$3</f>
        <v>0.0034048952371554505</v>
      </c>
      <c r="FM23" s="156">
        <v>2</v>
      </c>
      <c r="FN23" s="221"/>
      <c r="FO23" s="23">
        <f>D23*$FP$3</f>
        <v>0.012644675925925927</v>
      </c>
      <c r="FP23" s="22">
        <f>FN23-FO23</f>
        <v>-0.012644675925925927</v>
      </c>
      <c r="FQ23" s="23">
        <f>FP23/$FP$3</f>
        <v>-0.0014467592592592594</v>
      </c>
      <c r="FR23" s="156"/>
      <c r="FS23" s="477">
        <v>2</v>
      </c>
      <c r="FT23" s="477">
        <v>1</v>
      </c>
      <c r="FU23" s="347"/>
      <c r="FV23" s="477"/>
      <c r="FW23" s="157"/>
      <c r="FX23" s="157">
        <v>1</v>
      </c>
      <c r="FY23" s="157">
        <v>1</v>
      </c>
      <c r="FZ23" s="476">
        <v>1</v>
      </c>
      <c r="GA23" s="157">
        <v>1</v>
      </c>
      <c r="GB23" s="508">
        <v>4</v>
      </c>
      <c r="GC23" s="389"/>
      <c r="GD23" s="479">
        <v>1</v>
      </c>
      <c r="GE23" s="157">
        <v>1</v>
      </c>
      <c r="GF23" s="479">
        <v>1</v>
      </c>
      <c r="GG23" s="157">
        <v>1</v>
      </c>
      <c r="GH23" s="157"/>
      <c r="GI23" s="156">
        <v>1</v>
      </c>
      <c r="GJ23" s="447">
        <v>1</v>
      </c>
      <c r="GK23" s="156"/>
      <c r="GL23" s="447">
        <v>1</v>
      </c>
      <c r="GM23" s="156">
        <v>1</v>
      </c>
      <c r="GN23" s="156">
        <v>1</v>
      </c>
      <c r="GO23" s="53"/>
      <c r="GP23" s="53">
        <v>1</v>
      </c>
      <c r="GQ23" s="53">
        <v>1</v>
      </c>
      <c r="GR23" s="53">
        <v>1</v>
      </c>
      <c r="GS23" s="53">
        <v>1</v>
      </c>
      <c r="GT23" s="53"/>
      <c r="GU23" s="53"/>
      <c r="GV23" s="156">
        <v>1</v>
      </c>
      <c r="GW23" s="156">
        <v>1</v>
      </c>
      <c r="GX23" s="156">
        <v>1</v>
      </c>
      <c r="GY23" s="156">
        <v>2</v>
      </c>
      <c r="GZ23" s="156"/>
      <c r="HA23" s="228">
        <v>16</v>
      </c>
      <c r="HB23" s="389">
        <f>GN23+GM23+GL23+GJ23+GI23+GG23+GF23+GE23+GD23+GA23+FZ23+FY23+FX23+FT23+FS23</f>
        <v>16</v>
      </c>
      <c r="HC23" s="124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26"/>
      <c r="HU23" s="20"/>
      <c r="HV23" s="185"/>
      <c r="HW23" s="143"/>
      <c r="HX23" s="283">
        <v>1</v>
      </c>
      <c r="HY23" s="311"/>
    </row>
    <row r="24" spans="1:233" s="19" customFormat="1" ht="31.5" customHeight="1" hidden="1">
      <c r="A24" s="10">
        <v>17.6666666666667</v>
      </c>
      <c r="B24" s="286" t="s">
        <v>64</v>
      </c>
      <c r="C24" s="248">
        <v>1962</v>
      </c>
      <c r="D24" s="87">
        <v>0.0011111111111111111</v>
      </c>
      <c r="E24" s="318"/>
      <c r="F24" s="26"/>
      <c r="G24" s="22"/>
      <c r="H24" s="27"/>
      <c r="I24" s="84"/>
      <c r="J24" s="198"/>
      <c r="K24" s="243"/>
      <c r="L24" s="28"/>
      <c r="M24" s="28"/>
      <c r="N24" s="84"/>
      <c r="O24" s="130"/>
      <c r="P24" s="23"/>
      <c r="Q24" s="85"/>
      <c r="R24" s="23"/>
      <c r="S24" s="347"/>
      <c r="T24" s="130"/>
      <c r="U24" s="85"/>
      <c r="V24" s="25"/>
      <c r="W24" s="25"/>
      <c r="X24" s="84"/>
      <c r="Y24" s="94"/>
      <c r="Z24" s="25"/>
      <c r="AA24" s="25"/>
      <c r="AB24" s="25"/>
      <c r="AC24" s="46"/>
      <c r="AD24" s="33"/>
      <c r="AE24" s="23"/>
      <c r="AF24" s="23"/>
      <c r="AG24" s="239"/>
      <c r="AH24" s="46"/>
      <c r="AI24" s="208"/>
      <c r="AJ24" s="23"/>
      <c r="AK24" s="23"/>
      <c r="AL24" s="25"/>
      <c r="AM24" s="46"/>
      <c r="AN24" s="34"/>
      <c r="AO24" s="23"/>
      <c r="AP24" s="23"/>
      <c r="AQ24" s="23"/>
      <c r="AR24" s="258"/>
      <c r="AS24" s="136"/>
      <c r="AT24" s="26"/>
      <c r="AU24" s="22"/>
      <c r="AV24" s="23"/>
      <c r="AW24" s="20"/>
      <c r="AX24" s="42"/>
      <c r="AY24" s="23"/>
      <c r="AZ24" s="22"/>
      <c r="BA24" s="23"/>
      <c r="BB24" s="47"/>
      <c r="BC24" s="33"/>
      <c r="BD24" s="23"/>
      <c r="BE24" s="22"/>
      <c r="BF24" s="23"/>
      <c r="BG24" s="47"/>
      <c r="BH24" s="216"/>
      <c r="BI24" s="27"/>
      <c r="BJ24" s="22"/>
      <c r="BK24" s="23"/>
      <c r="BL24" s="20"/>
      <c r="BM24" s="106"/>
      <c r="BN24" s="23"/>
      <c r="BO24" s="22"/>
      <c r="BP24" s="23"/>
      <c r="BQ24" s="20"/>
      <c r="BR24" s="103"/>
      <c r="BS24" s="294"/>
      <c r="BT24" s="219"/>
      <c r="BU24" s="294"/>
      <c r="BV24" s="20"/>
      <c r="BW24" s="181"/>
      <c r="BX24" s="23"/>
      <c r="BY24" s="22"/>
      <c r="BZ24" s="23"/>
      <c r="CA24" s="20"/>
      <c r="CB24" s="295"/>
      <c r="CC24" s="23"/>
      <c r="CD24" s="22"/>
      <c r="CE24" s="23"/>
      <c r="CF24" s="20"/>
      <c r="CG24" s="105"/>
      <c r="CH24" s="23">
        <f>D24*$CI$3</f>
        <v>0.0022777777777777774</v>
      </c>
      <c r="CI24" s="22">
        <f>CG24-CH24</f>
        <v>-0.0022777777777777774</v>
      </c>
      <c r="CJ24" s="23">
        <f>CI24/$CI$3</f>
        <v>-0.0011111111111111111</v>
      </c>
      <c r="CK24" s="53"/>
      <c r="CL24" s="242"/>
      <c r="CM24" s="23">
        <f>D24*$CO$2</f>
        <v>0.007522222222222222</v>
      </c>
      <c r="CN24" s="22">
        <f t="shared" si="56"/>
        <v>-0.007522222222222222</v>
      </c>
      <c r="CO24" s="23">
        <f>CN24/$CO$2</f>
        <v>-0.0011111111111111111</v>
      </c>
      <c r="CP24" s="299"/>
      <c r="CQ24" s="105"/>
      <c r="CR24" s="23">
        <f>D24*$CT$3</f>
        <v>0.007888888888888888</v>
      </c>
      <c r="CS24" s="22">
        <f>CQ24-CR24</f>
        <v>-0.007888888888888888</v>
      </c>
      <c r="CT24" s="23">
        <f>CS24/$CT$3</f>
        <v>-0.0011111111111111111</v>
      </c>
      <c r="CU24" s="53"/>
      <c r="CV24" s="179"/>
      <c r="CW24" s="23"/>
      <c r="CX24" s="22"/>
      <c r="CY24" s="23"/>
      <c r="CZ24" s="299"/>
      <c r="DA24" s="105"/>
      <c r="DB24" s="23"/>
      <c r="DC24" s="22"/>
      <c r="DD24" s="23"/>
      <c r="DE24" s="53"/>
      <c r="DF24" s="106"/>
      <c r="DG24" s="23">
        <f t="shared" si="50"/>
        <v>0.006988888888888889</v>
      </c>
      <c r="DH24" s="22"/>
      <c r="DI24" s="2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105"/>
      <c r="EU24" s="23"/>
      <c r="EV24" s="22"/>
      <c r="EW24" s="23"/>
      <c r="EX24" s="156"/>
      <c r="EY24" s="106"/>
      <c r="EZ24" s="23"/>
      <c r="FA24" s="22"/>
      <c r="FB24" s="23"/>
      <c r="FC24" s="156"/>
      <c r="FD24" s="103"/>
      <c r="FE24" s="23"/>
      <c r="FF24" s="22"/>
      <c r="FG24" s="23"/>
      <c r="FH24" s="156"/>
      <c r="FI24" s="106"/>
      <c r="FJ24" s="23"/>
      <c r="FK24" s="22"/>
      <c r="FL24" s="23"/>
      <c r="FM24" s="156"/>
      <c r="FN24" s="221"/>
      <c r="FO24" s="23"/>
      <c r="FP24" s="22"/>
      <c r="FQ24" s="23"/>
      <c r="FR24" s="156"/>
      <c r="FS24" s="477"/>
      <c r="FT24" s="477"/>
      <c r="FU24" s="347"/>
      <c r="FV24" s="477"/>
      <c r="FW24" s="157"/>
      <c r="FX24" s="157"/>
      <c r="FY24" s="157"/>
      <c r="FZ24" s="476"/>
      <c r="GA24" s="157"/>
      <c r="GB24" s="389"/>
      <c r="GC24" s="389"/>
      <c r="GD24" s="157"/>
      <c r="GE24" s="157"/>
      <c r="GF24" s="157"/>
      <c r="GG24" s="157"/>
      <c r="GH24" s="157"/>
      <c r="GI24" s="156"/>
      <c r="GJ24" s="447"/>
      <c r="GK24" s="156"/>
      <c r="GL24" s="447"/>
      <c r="GM24" s="156"/>
      <c r="GN24" s="156"/>
      <c r="GO24" s="53"/>
      <c r="GP24" s="53"/>
      <c r="GQ24" s="53"/>
      <c r="GR24" s="53"/>
      <c r="GS24" s="53"/>
      <c r="GT24" s="53"/>
      <c r="GU24" s="53"/>
      <c r="GV24" s="156"/>
      <c r="GW24" s="156"/>
      <c r="GX24" s="156"/>
      <c r="GY24" s="156"/>
      <c r="GZ24" s="156"/>
      <c r="HA24" s="228">
        <v>3</v>
      </c>
      <c r="HB24" s="389"/>
      <c r="HC24" s="124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26"/>
      <c r="HU24" s="20"/>
      <c r="HV24" s="185"/>
      <c r="HW24" s="143"/>
      <c r="HX24" s="283"/>
      <c r="HY24" s="311"/>
    </row>
    <row r="25" spans="1:233" s="2" customFormat="1" ht="28.5" customHeight="1">
      <c r="A25" s="10">
        <v>18.1666666666667</v>
      </c>
      <c r="B25" s="11" t="s">
        <v>39</v>
      </c>
      <c r="C25" s="11">
        <v>1964</v>
      </c>
      <c r="D25" s="75">
        <v>0.0010185185185185186</v>
      </c>
      <c r="E25" s="129">
        <v>0.06293981481481481</v>
      </c>
      <c r="F25" s="26">
        <f>D25*$I$3</f>
        <v>0.005092592592592593</v>
      </c>
      <c r="G25" s="22">
        <f>E25-F25</f>
        <v>0.05784722222222222</v>
      </c>
      <c r="H25" s="27">
        <f>G25/$I$3</f>
        <v>0.011569444444444443</v>
      </c>
      <c r="I25" s="84">
        <v>12</v>
      </c>
      <c r="J25" s="288">
        <v>0.02045138888888889</v>
      </c>
      <c r="K25" s="243">
        <f>D25*$M$3</f>
        <v>0.003055555555555556</v>
      </c>
      <c r="L25" s="28">
        <f>J25-K25</f>
        <v>0.017395833333333333</v>
      </c>
      <c r="M25" s="28">
        <f>L25/$M$3</f>
        <v>0.005798611111111111</v>
      </c>
      <c r="N25" s="84">
        <v>9</v>
      </c>
      <c r="O25" s="199">
        <v>0.05309027777777778</v>
      </c>
      <c r="P25" s="23">
        <f>D25*$Q$3</f>
        <v>0.007435185185185186</v>
      </c>
      <c r="Q25" s="85">
        <f t="shared" si="52"/>
        <v>0.045655092592592594</v>
      </c>
      <c r="R25" s="23">
        <f>Q25/$Q$3</f>
        <v>0.00625412227295789</v>
      </c>
      <c r="S25" s="399">
        <v>5</v>
      </c>
      <c r="T25" s="200">
        <v>0.04212962962962963</v>
      </c>
      <c r="U25" s="85">
        <f>D25*$V$3</f>
        <v>0.005296296296296297</v>
      </c>
      <c r="V25" s="25">
        <f>T25-U25</f>
        <v>0.03683333333333333</v>
      </c>
      <c r="W25" s="25">
        <f>V25/$V$3</f>
        <v>0.007083333333333332</v>
      </c>
      <c r="X25" s="91">
        <v>11</v>
      </c>
      <c r="Y25" s="201">
        <v>0.038969907407407404</v>
      </c>
      <c r="Z25" s="25">
        <f>D25*$AA$3</f>
        <v>0.004481481481481482</v>
      </c>
      <c r="AA25" s="25">
        <f>Y25-Z25</f>
        <v>0.03448842592592592</v>
      </c>
      <c r="AB25" s="25">
        <f>AA25/$AA$3</f>
        <v>0.007838278619528618</v>
      </c>
      <c r="AC25" s="407">
        <v>8</v>
      </c>
      <c r="AD25" s="167">
        <v>0.053599537037037036</v>
      </c>
      <c r="AE25" s="23">
        <f>D25*$AH$3</f>
        <v>0.005194444444444445</v>
      </c>
      <c r="AF25" s="23">
        <f>AD25-AE25</f>
        <v>0.04840509259259259</v>
      </c>
      <c r="AG25" s="239">
        <f>AF25/$AH$3</f>
        <v>0.009491194625998548</v>
      </c>
      <c r="AH25" s="46">
        <v>9</v>
      </c>
      <c r="AI25" s="105">
        <v>0.021354166666666664</v>
      </c>
      <c r="AJ25" s="23">
        <f>D25*$AL$3</f>
        <v>0.0034833333333333335</v>
      </c>
      <c r="AK25" s="23">
        <f>AI25-AJ25</f>
        <v>0.01787083333333333</v>
      </c>
      <c r="AL25" s="25">
        <f>AK25/$AL$3</f>
        <v>0.005225389863547757</v>
      </c>
      <c r="AM25" s="46">
        <v>9</v>
      </c>
      <c r="AN25" s="106">
        <v>0.057731481481481474</v>
      </c>
      <c r="AO25" s="23">
        <f>D25*$AP$3</f>
        <v>0.005795370370370372</v>
      </c>
      <c r="AP25" s="23">
        <f>AN25-AO25</f>
        <v>0.0519361111111111</v>
      </c>
      <c r="AQ25" s="23">
        <f>AP25/$AP$3</f>
        <v>0.00912761179457137</v>
      </c>
      <c r="AR25" s="258">
        <v>12</v>
      </c>
      <c r="AS25" s="171"/>
      <c r="AT25" s="26">
        <f>D25*$AU$3</f>
        <v>0.004827777777777779</v>
      </c>
      <c r="AU25" s="22">
        <f>AS25-AT25</f>
        <v>-0.004827777777777779</v>
      </c>
      <c r="AV25" s="23">
        <f>AU25/$AU$3</f>
        <v>-0.0010185185185185186</v>
      </c>
      <c r="AW25" s="20"/>
      <c r="AX25" s="189"/>
      <c r="AY25" s="23"/>
      <c r="AZ25" s="22"/>
      <c r="BA25" s="23"/>
      <c r="BB25" s="47"/>
      <c r="BC25" s="205"/>
      <c r="BD25" s="23">
        <f>D25*$BF$3</f>
        <v>0.0047870370370370376</v>
      </c>
      <c r="BE25" s="22">
        <f>BC25-BD25</f>
        <v>-0.0047870370370370376</v>
      </c>
      <c r="BF25" s="23">
        <f>BE25/$BF$3</f>
        <v>-0.0010185185185185186</v>
      </c>
      <c r="BG25" s="47"/>
      <c r="BH25" s="33">
        <v>0.015462962962962963</v>
      </c>
      <c r="BI25" s="27">
        <f>D25*$BI$3</f>
        <v>0.002851851851851852</v>
      </c>
      <c r="BJ25" s="22">
        <f>BH25-BI25</f>
        <v>0.012611111111111111</v>
      </c>
      <c r="BK25" s="23">
        <f>BJ25/$BI$3</f>
        <v>0.004503968253968254</v>
      </c>
      <c r="BL25" s="405">
        <v>4</v>
      </c>
      <c r="BM25" s="425">
        <v>0.062488425925925926</v>
      </c>
      <c r="BN25" s="23">
        <f>D25*$BO$3</f>
        <v>0.006722222222222222</v>
      </c>
      <c r="BO25" s="22">
        <f aca="true" t="shared" si="57" ref="BO25:BO34">BM25-BN25</f>
        <v>0.05576620370370371</v>
      </c>
      <c r="BP25" s="23">
        <f>BO25/$BO$3</f>
        <v>0.008449424803591472</v>
      </c>
      <c r="BQ25" s="426">
        <v>14</v>
      </c>
      <c r="BR25" s="174">
        <v>0.04532407407407407</v>
      </c>
      <c r="BS25" s="85">
        <f>D25*$BV$3</f>
        <v>0.005500000000000001</v>
      </c>
      <c r="BT25" s="106">
        <f>BR25-BS25</f>
        <v>0.03982407407407407</v>
      </c>
      <c r="BU25" s="85">
        <f>BT25/$BV$3</f>
        <v>0.0073748285322359376</v>
      </c>
      <c r="BV25" s="432">
        <v>9</v>
      </c>
      <c r="BW25" s="34"/>
      <c r="BX25" s="23">
        <f>D25*$CA$3</f>
        <v>0.004216666666666667</v>
      </c>
      <c r="BY25" s="22">
        <f>BW25-BX25</f>
        <v>-0.004216666666666667</v>
      </c>
      <c r="BZ25" s="23">
        <f>BY25/$CA$3</f>
        <v>-0.0010185185185185186</v>
      </c>
      <c r="CA25" s="20"/>
      <c r="CB25" s="289"/>
      <c r="CC25" s="23">
        <f>D25*$CE$3</f>
        <v>0.006141666666666668</v>
      </c>
      <c r="CD25" s="22">
        <f>CB25-CC25</f>
        <v>-0.006141666666666668</v>
      </c>
      <c r="CE25" s="23">
        <f>CD25/$CE$3</f>
        <v>-0.0010185185185185186</v>
      </c>
      <c r="CF25" s="20"/>
      <c r="CG25" s="105"/>
      <c r="CH25" s="23">
        <f>D25*$CI$3</f>
        <v>0.002087962962962963</v>
      </c>
      <c r="CI25" s="22">
        <f>CG25-CH25</f>
        <v>-0.002087962962962963</v>
      </c>
      <c r="CJ25" s="23">
        <f>CI25/$CI$3</f>
        <v>-0.0010185185185185186</v>
      </c>
      <c r="CK25" s="53"/>
      <c r="CL25" s="242"/>
      <c r="CM25" s="23">
        <f>D25*$CO$2</f>
        <v>0.006895370370370371</v>
      </c>
      <c r="CN25" s="22">
        <f t="shared" si="56"/>
        <v>-0.006895370370370371</v>
      </c>
      <c r="CO25" s="23">
        <f>CN25/$CO$2</f>
        <v>-0.0010185185185185186</v>
      </c>
      <c r="CP25" s="300"/>
      <c r="CQ25" s="105"/>
      <c r="CR25" s="23">
        <f>D25*$CT$3</f>
        <v>0.007231481481481482</v>
      </c>
      <c r="CS25" s="22">
        <f>CQ25-CR25</f>
        <v>-0.007231481481481482</v>
      </c>
      <c r="CT25" s="23">
        <f>CS25/$CT$3</f>
        <v>-0.0010185185185185186</v>
      </c>
      <c r="CU25" s="452"/>
      <c r="CV25" s="172"/>
      <c r="CW25" s="23">
        <f>D25*$CW$3</f>
        <v>0.0048787037037037045</v>
      </c>
      <c r="CX25" s="22">
        <f>CV25-CW25</f>
        <v>-0.0048787037037037045</v>
      </c>
      <c r="CY25" s="23">
        <f>CX25/$CW$3</f>
        <v>-0.0010185185185185186</v>
      </c>
      <c r="CZ25" s="447"/>
      <c r="DA25" s="106"/>
      <c r="DB25" s="23"/>
      <c r="DC25" s="22"/>
      <c r="DD25" s="23"/>
      <c r="DE25" s="54"/>
      <c r="DF25" s="106"/>
      <c r="DG25" s="23">
        <f t="shared" si="50"/>
        <v>0.006406481481481483</v>
      </c>
      <c r="DH25" s="22"/>
      <c r="DI25" s="23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181">
        <v>0.03425925925925926</v>
      </c>
      <c r="EF25" s="23">
        <f>D25*$EH$3</f>
        <v>0.0046953703703703715</v>
      </c>
      <c r="EG25" s="22">
        <f>EE25-EF25</f>
        <v>0.02956388888888889</v>
      </c>
      <c r="EH25" s="23">
        <f>EG25/$EH$3</f>
        <v>0.006412991082188479</v>
      </c>
      <c r="EI25" s="54">
        <v>8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106"/>
      <c r="EU25" s="23"/>
      <c r="EV25" s="22"/>
      <c r="EW25" s="23"/>
      <c r="EX25" s="156"/>
      <c r="EY25" s="106"/>
      <c r="EZ25" s="23"/>
      <c r="FA25" s="22"/>
      <c r="FB25" s="23"/>
      <c r="FC25" s="156"/>
      <c r="FD25" s="106"/>
      <c r="FE25" s="23"/>
      <c r="FF25" s="22"/>
      <c r="FG25" s="23"/>
      <c r="FH25" s="156"/>
      <c r="FI25" s="106"/>
      <c r="FJ25" s="23"/>
      <c r="FK25" s="22"/>
      <c r="FL25" s="23"/>
      <c r="FM25" s="156"/>
      <c r="FN25" s="106"/>
      <c r="FO25" s="23"/>
      <c r="FP25" s="22"/>
      <c r="FQ25" s="23"/>
      <c r="FR25" s="156"/>
      <c r="FS25" s="477">
        <v>12</v>
      </c>
      <c r="FT25" s="477">
        <v>9</v>
      </c>
      <c r="FU25" s="347">
        <v>5</v>
      </c>
      <c r="FV25" s="477">
        <v>11</v>
      </c>
      <c r="FW25" s="157">
        <v>8</v>
      </c>
      <c r="FX25" s="157">
        <v>9</v>
      </c>
      <c r="FY25" s="157">
        <v>9</v>
      </c>
      <c r="FZ25" s="476">
        <v>12</v>
      </c>
      <c r="GA25" s="157"/>
      <c r="GB25" s="389"/>
      <c r="GC25" s="389"/>
      <c r="GD25" s="479">
        <v>4</v>
      </c>
      <c r="GE25" s="157">
        <v>14</v>
      </c>
      <c r="GF25" s="479">
        <v>9</v>
      </c>
      <c r="GG25" s="157"/>
      <c r="GH25" s="157"/>
      <c r="GI25" s="156"/>
      <c r="GJ25" s="447"/>
      <c r="GK25" s="156"/>
      <c r="GL25" s="447"/>
      <c r="GM25" s="156"/>
      <c r="GN25" s="156"/>
      <c r="GO25" s="54"/>
      <c r="GP25" s="54"/>
      <c r="GQ25" s="54"/>
      <c r="GR25" s="54"/>
      <c r="GS25" s="54">
        <v>8</v>
      </c>
      <c r="GT25" s="54"/>
      <c r="GU25" s="54"/>
      <c r="GV25" s="156"/>
      <c r="GW25" s="156"/>
      <c r="GX25" s="156"/>
      <c r="GY25" s="156"/>
      <c r="GZ25" s="156"/>
      <c r="HA25" s="228">
        <v>11</v>
      </c>
      <c r="HB25" s="389"/>
      <c r="HC25" s="124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26"/>
      <c r="HU25" s="20"/>
      <c r="HV25" s="141"/>
      <c r="HW25" s="143"/>
      <c r="HX25" s="284"/>
      <c r="HY25" s="308"/>
    </row>
    <row r="26" spans="1:233" ht="30" customHeight="1">
      <c r="A26" s="10">
        <v>18.6666666666667</v>
      </c>
      <c r="B26" s="11" t="s">
        <v>27</v>
      </c>
      <c r="C26" s="11">
        <v>1966</v>
      </c>
      <c r="D26" s="88">
        <v>0.0009259259259259259</v>
      </c>
      <c r="E26" s="197">
        <v>0.05334490740740741</v>
      </c>
      <c r="F26" s="26">
        <f>D26*$G$3</f>
        <v>0.006574074074074073</v>
      </c>
      <c r="G26" s="22">
        <f>E26-F26</f>
        <v>0.04677083333333334</v>
      </c>
      <c r="H26" s="27">
        <f>G26/$G$3</f>
        <v>0.006587441314553992</v>
      </c>
      <c r="I26" s="84">
        <v>4</v>
      </c>
      <c r="J26" s="198">
        <v>0.014965277777777779</v>
      </c>
      <c r="K26" s="243">
        <f>D26*$L$3</f>
        <v>0.0032407407407407406</v>
      </c>
      <c r="L26" s="28">
        <f>J26-K26</f>
        <v>0.011724537037037039</v>
      </c>
      <c r="M26" s="28">
        <f>L26/$L$3</f>
        <v>0.003349867724867725</v>
      </c>
      <c r="N26" s="84">
        <v>3</v>
      </c>
      <c r="O26" s="130">
        <v>0.06325231481481482</v>
      </c>
      <c r="P26" s="23">
        <f>D26*$S$3</f>
        <v>0.009814814814814814</v>
      </c>
      <c r="Q26" s="85">
        <f t="shared" si="52"/>
        <v>0.0534375</v>
      </c>
      <c r="R26" s="23">
        <f>Q26/$S$3</f>
        <v>0.00504127358490566</v>
      </c>
      <c r="S26" s="395">
        <v>4</v>
      </c>
      <c r="T26" s="130">
        <v>0.0428125</v>
      </c>
      <c r="U26" s="85">
        <f>D26*$X$3</f>
        <v>0.006666666666666666</v>
      </c>
      <c r="V26" s="25">
        <f>T26-U26</f>
        <v>0.036145833333333335</v>
      </c>
      <c r="W26" s="25">
        <f>V26/$X$3</f>
        <v>0.00502025462962963</v>
      </c>
      <c r="X26" s="91">
        <v>7</v>
      </c>
      <c r="Y26" s="94">
        <v>0.042835648148148144</v>
      </c>
      <c r="Z26" s="25">
        <f>D26*$AB$3</f>
        <v>0.005462962962962963</v>
      </c>
      <c r="AA26" s="25">
        <f>Y26-Z26</f>
        <v>0.03737268518518518</v>
      </c>
      <c r="AB26" s="25">
        <f>AA26/$AB$3</f>
        <v>0.006334353421217827</v>
      </c>
      <c r="AC26" s="402">
        <v>4</v>
      </c>
      <c r="AD26" s="33">
        <v>0.03543981481481481</v>
      </c>
      <c r="AE26" s="23">
        <f>D26*$AF$3</f>
        <v>0.005675925925925925</v>
      </c>
      <c r="AF26" s="23">
        <f t="shared" si="54"/>
        <v>0.02976388888888889</v>
      </c>
      <c r="AG26" s="239">
        <f>AF26/$AF$3</f>
        <v>0.004855446800797535</v>
      </c>
      <c r="AH26" s="20">
        <v>2</v>
      </c>
      <c r="AI26" s="208">
        <v>0.020092592592592592</v>
      </c>
      <c r="AJ26" s="23">
        <f>D26*$AJ$3</f>
        <v>0.003796296296296296</v>
      </c>
      <c r="AK26" s="23">
        <f>AI26-AJ26</f>
        <v>0.016296296296296295</v>
      </c>
      <c r="AL26" s="25">
        <f>AK26/$AJ$3</f>
        <v>0.003974706413730804</v>
      </c>
      <c r="AM26" s="20">
        <v>2</v>
      </c>
      <c r="AN26" s="34">
        <v>0.04407407407407407</v>
      </c>
      <c r="AO26" s="23">
        <f>D26*$AQ$3</f>
        <v>0.006685185185185185</v>
      </c>
      <c r="AP26" s="23">
        <f t="shared" si="55"/>
        <v>0.03738888888888889</v>
      </c>
      <c r="AQ26" s="23">
        <f>AP26/$AQ$3</f>
        <v>0.005178516466605109</v>
      </c>
      <c r="AR26" s="270">
        <v>4</v>
      </c>
      <c r="AS26" s="136">
        <v>0.043506944444444445</v>
      </c>
      <c r="AT26" s="26">
        <f>D26*$AV$3</f>
        <v>0.006953703703703703</v>
      </c>
      <c r="AU26" s="22">
        <f>AS26-AT26</f>
        <v>0.03655324074074074</v>
      </c>
      <c r="AV26" s="23">
        <f>AU26/$AV$3</f>
        <v>0.004867275731123934</v>
      </c>
      <c r="AW26" s="20">
        <v>6</v>
      </c>
      <c r="AX26" s="42">
        <v>0.0719675925925926</v>
      </c>
      <c r="AY26" s="23">
        <f>D26*$AZ$3</f>
        <v>0.010407407407407407</v>
      </c>
      <c r="AZ26" s="22">
        <f>AX26-AY26</f>
        <v>0.06156018518518519</v>
      </c>
      <c r="BA26" s="23">
        <f>AZ26/$AZ$3</f>
        <v>0.0054768848029524185</v>
      </c>
      <c r="BB26" s="47">
        <v>5</v>
      </c>
      <c r="BC26" s="33">
        <v>0.05682870370370371</v>
      </c>
      <c r="BD26" s="23">
        <f>D26*$BD$3</f>
        <v>0.007314814814814815</v>
      </c>
      <c r="BE26" s="22">
        <f>BC26-BD26</f>
        <v>0.04951388888888889</v>
      </c>
      <c r="BF26" s="23">
        <f>BE26/$BD$3</f>
        <v>0.006267580872011252</v>
      </c>
      <c r="BG26" s="418">
        <v>2</v>
      </c>
      <c r="BH26" s="33"/>
      <c r="BI26" s="27">
        <f>D26*$BI$3</f>
        <v>0.002592592592592592</v>
      </c>
      <c r="BJ26" s="22">
        <f>BH26-BI26</f>
        <v>-0.002592592592592592</v>
      </c>
      <c r="BK26" s="23">
        <f>BJ26/$BI$3</f>
        <v>-0.0009259259259259259</v>
      </c>
      <c r="BL26" s="20"/>
      <c r="BM26" s="174"/>
      <c r="BN26" s="23">
        <f>D26*$BP$3</f>
        <v>0.010277777777777776</v>
      </c>
      <c r="BO26" s="22">
        <f t="shared" si="57"/>
        <v>-0.010277777777777776</v>
      </c>
      <c r="BP26" s="23">
        <f>BO26/$BP$3</f>
        <v>-0.0009259259259259259</v>
      </c>
      <c r="BQ26" s="20"/>
      <c r="BR26" s="103"/>
      <c r="BS26" s="294">
        <f>D26*$BS$3</f>
        <v>0.006481481481481481</v>
      </c>
      <c r="BT26" s="219">
        <f>BR26-BS26</f>
        <v>-0.006481481481481481</v>
      </c>
      <c r="BU26" s="294">
        <f>BT26/$BS$3</f>
        <v>-0.0009259259259259259</v>
      </c>
      <c r="BV26" s="20"/>
      <c r="BW26" s="181"/>
      <c r="BX26" s="23">
        <f>D26*$BX$3</f>
        <v>0.005435185185185185</v>
      </c>
      <c r="BY26" s="22">
        <f>BW26-BX26</f>
        <v>-0.005435185185185185</v>
      </c>
      <c r="BZ26" s="23">
        <f>BY26/$BX$3</f>
        <v>-0.000925925925925926</v>
      </c>
      <c r="CA26" s="20"/>
      <c r="CB26" s="295">
        <v>0.03850694444444445</v>
      </c>
      <c r="CC26" s="23">
        <f>D26*$CD$3</f>
        <v>0.007166666666666667</v>
      </c>
      <c r="CD26" s="22">
        <f>CB26-CC26</f>
        <v>0.03134027777777778</v>
      </c>
      <c r="CE26" s="23">
        <f>CD26/$CD$3</f>
        <v>0.004049131495836922</v>
      </c>
      <c r="CF26" s="439">
        <v>3</v>
      </c>
      <c r="CG26" s="103">
        <v>0.03878472222222223</v>
      </c>
      <c r="CH26" s="23">
        <f>D26*$CK$3</f>
        <v>0.0062962962962962955</v>
      </c>
      <c r="CI26" s="22">
        <f>CG26-CH26</f>
        <v>0.032488425925925934</v>
      </c>
      <c r="CJ26" s="23">
        <f>CI26/$CK$3</f>
        <v>0.004777709694989108</v>
      </c>
      <c r="CK26" s="443">
        <v>5</v>
      </c>
      <c r="CL26" s="42">
        <v>0.025555555555555554</v>
      </c>
      <c r="CM26" s="23">
        <f>D26*$CN$3</f>
        <v>0.004462962962962963</v>
      </c>
      <c r="CN26" s="22">
        <f t="shared" si="56"/>
        <v>0.02109259259259259</v>
      </c>
      <c r="CO26" s="23">
        <f>CN26/$CN$3</f>
        <v>0.00437605655447979</v>
      </c>
      <c r="CP26" s="451">
        <v>3</v>
      </c>
      <c r="CQ26" s="105">
        <v>0.03846064814814815</v>
      </c>
      <c r="CR26" s="23">
        <f>D26*$CT$3</f>
        <v>0.006574074074074073</v>
      </c>
      <c r="CS26" s="22">
        <f>CQ26-CR26</f>
        <v>0.031886574074074074</v>
      </c>
      <c r="CT26" s="23">
        <f>CS26/$CT$3</f>
        <v>0.0044910667709963485</v>
      </c>
      <c r="CU26" s="452">
        <v>2</v>
      </c>
      <c r="CV26" s="103">
        <v>0.022337962962962962</v>
      </c>
      <c r="CW26" s="23">
        <f>D26*$CZ$3</f>
        <v>0.003916666666666666</v>
      </c>
      <c r="CX26" s="22">
        <f>CV26-CW26</f>
        <v>0.018421296296296297</v>
      </c>
      <c r="CY26" s="23">
        <f>CX26/$CZ$3</f>
        <v>0.004354916382103143</v>
      </c>
      <c r="CZ26" s="457">
        <v>4</v>
      </c>
      <c r="DA26" s="337">
        <v>0.03876157407407408</v>
      </c>
      <c r="DB26" s="23">
        <f>D26*$DB$2</f>
        <v>0.006018518518518518</v>
      </c>
      <c r="DC26" s="22">
        <f>DA26-DB26</f>
        <v>0.03274305555555556</v>
      </c>
      <c r="DD26" s="23">
        <f>DC26/$DB$2</f>
        <v>0.005037393162393163</v>
      </c>
      <c r="DE26" s="464">
        <v>4</v>
      </c>
      <c r="DF26" s="103">
        <v>0.02245370370370371</v>
      </c>
      <c r="DG26" s="23">
        <f>D26*$DJ$3</f>
        <v>0.0045</v>
      </c>
      <c r="DH26" s="22">
        <f>DF26-DG26</f>
        <v>0.017953703703703708</v>
      </c>
      <c r="DI26" s="23">
        <f>DH26/$DJ$3</f>
        <v>0.003694177716811462</v>
      </c>
      <c r="DJ26" s="443">
        <v>2</v>
      </c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106"/>
      <c r="EU26" s="23"/>
      <c r="EV26" s="22"/>
      <c r="EW26" s="23"/>
      <c r="EX26" s="156"/>
      <c r="EY26" s="106"/>
      <c r="EZ26" s="23"/>
      <c r="FA26" s="22"/>
      <c r="FB26" s="23"/>
      <c r="FC26" s="156"/>
      <c r="FD26" s="106"/>
      <c r="FE26" s="23"/>
      <c r="FF26" s="22"/>
      <c r="FG26" s="23"/>
      <c r="FH26" s="156"/>
      <c r="FI26" s="106"/>
      <c r="FJ26" s="23"/>
      <c r="FK26" s="22"/>
      <c r="FL26" s="23"/>
      <c r="FM26" s="156"/>
      <c r="FN26" s="221"/>
      <c r="FO26" s="23">
        <f>D26*$FP$3</f>
        <v>0.008092592592592592</v>
      </c>
      <c r="FP26" s="22">
        <f>FN26-FO26</f>
        <v>-0.008092592592592592</v>
      </c>
      <c r="FQ26" s="23">
        <f>FP26/$FP$3</f>
        <v>-0.0009259259259259259</v>
      </c>
      <c r="FR26" s="156"/>
      <c r="FS26" s="477">
        <v>4</v>
      </c>
      <c r="FT26" s="477">
        <v>3</v>
      </c>
      <c r="FU26" s="347">
        <v>4</v>
      </c>
      <c r="FV26" s="511">
        <v>7</v>
      </c>
      <c r="FW26" s="157">
        <v>4</v>
      </c>
      <c r="FX26" s="157">
        <v>2</v>
      </c>
      <c r="FY26" s="157">
        <v>2</v>
      </c>
      <c r="FZ26" s="478">
        <v>4</v>
      </c>
      <c r="GA26" s="386">
        <v>6</v>
      </c>
      <c r="GB26" s="389">
        <v>5</v>
      </c>
      <c r="GC26" s="389">
        <v>2</v>
      </c>
      <c r="GD26" s="157"/>
      <c r="GE26" s="157"/>
      <c r="GF26" s="157"/>
      <c r="GG26" s="157"/>
      <c r="GH26" s="479">
        <v>3</v>
      </c>
      <c r="GI26" s="387">
        <v>5</v>
      </c>
      <c r="GJ26" s="447">
        <v>3</v>
      </c>
      <c r="GK26" s="156">
        <v>2</v>
      </c>
      <c r="GL26" s="447">
        <v>4</v>
      </c>
      <c r="GM26" s="156">
        <v>4</v>
      </c>
      <c r="GN26" s="156">
        <v>2</v>
      </c>
      <c r="GO26" s="54"/>
      <c r="GP26" s="54"/>
      <c r="GQ26" s="54"/>
      <c r="GR26" s="54"/>
      <c r="GS26" s="54"/>
      <c r="GT26" s="54"/>
      <c r="GU26" s="54"/>
      <c r="GV26" s="156"/>
      <c r="GW26" s="156"/>
      <c r="GX26" s="156"/>
      <c r="GY26" s="156"/>
      <c r="GZ26" s="156"/>
      <c r="HA26" s="228">
        <v>18</v>
      </c>
      <c r="HB26" s="389">
        <f>GN26+GM26+GL26+GK26+GJ26+GH26+GC26+GB26+FZ26+FY26+FX26+FW26+FU26+FT26+FS26</f>
        <v>48</v>
      </c>
      <c r="HC26" s="124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27"/>
      <c r="HR26" s="127"/>
      <c r="HS26" s="127"/>
      <c r="HT26" s="126"/>
      <c r="HU26" s="20"/>
      <c r="HV26" s="21"/>
      <c r="HW26" s="21"/>
      <c r="HX26" s="283">
        <v>3</v>
      </c>
      <c r="HY26" s="312"/>
    </row>
    <row r="27" spans="1:233" s="37" customFormat="1" ht="21.75" customHeight="1" hidden="1">
      <c r="A27" s="10">
        <v>19.1666666666667</v>
      </c>
      <c r="B27" s="16" t="s">
        <v>26</v>
      </c>
      <c r="C27" s="16">
        <v>1967</v>
      </c>
      <c r="D27" s="88">
        <v>0.0006597222222222221</v>
      </c>
      <c r="E27" s="86"/>
      <c r="F27" s="26"/>
      <c r="G27" s="22"/>
      <c r="H27" s="27"/>
      <c r="I27" s="84"/>
      <c r="J27" s="96"/>
      <c r="K27" s="27"/>
      <c r="L27" s="28"/>
      <c r="M27" s="28"/>
      <c r="N27" s="84"/>
      <c r="O27" s="86"/>
      <c r="P27" s="85"/>
      <c r="Q27" s="85"/>
      <c r="R27" s="23"/>
      <c r="S27" s="347"/>
      <c r="T27" s="86"/>
      <c r="U27" s="85"/>
      <c r="V27" s="25"/>
      <c r="W27" s="25"/>
      <c r="X27" s="91"/>
      <c r="Y27" s="100"/>
      <c r="Z27" s="25"/>
      <c r="AA27" s="25"/>
      <c r="AB27" s="25"/>
      <c r="AC27" s="20"/>
      <c r="AD27" s="106"/>
      <c r="AE27" s="23"/>
      <c r="AF27" s="23"/>
      <c r="AG27" s="239"/>
      <c r="AH27" s="20"/>
      <c r="AI27" s="106"/>
      <c r="AJ27" s="23"/>
      <c r="AK27" s="23"/>
      <c r="AL27" s="25"/>
      <c r="AM27" s="20"/>
      <c r="AN27" s="106"/>
      <c r="AO27" s="23">
        <f>D27*$AP$3</f>
        <v>0.003753819444444444</v>
      </c>
      <c r="AP27" s="23">
        <f t="shared" si="55"/>
        <v>-0.003753819444444444</v>
      </c>
      <c r="AQ27" s="23">
        <f>AP27/$AP$3</f>
        <v>-0.0006597222222222221</v>
      </c>
      <c r="AR27" s="256"/>
      <c r="AS27" s="85"/>
      <c r="AT27" s="26"/>
      <c r="AU27" s="22"/>
      <c r="AV27" s="23"/>
      <c r="AW27" s="20"/>
      <c r="AX27" s="106"/>
      <c r="AY27" s="23">
        <f>D27*$AY$3</f>
        <v>0.0013392361111111107</v>
      </c>
      <c r="AZ27" s="22">
        <f>AX27-AY27</f>
        <v>-0.0013392361111111107</v>
      </c>
      <c r="BA27" s="23">
        <f>AZ27/$AY$3</f>
        <v>-0.0006597222222222221</v>
      </c>
      <c r="BB27" s="47"/>
      <c r="BC27" s="106"/>
      <c r="BD27" s="23"/>
      <c r="BE27" s="22"/>
      <c r="BF27" s="23"/>
      <c r="BG27" s="47"/>
      <c r="BH27" s="106"/>
      <c r="BI27" s="27">
        <f>D27*$BL$2</f>
        <v>0.0015173611111111108</v>
      </c>
      <c r="BJ27" s="22">
        <f>BH27-BI27</f>
        <v>-0.0015173611111111108</v>
      </c>
      <c r="BK27" s="23">
        <f>BJ27/$BL$2</f>
        <v>-0.0006597222222222221</v>
      </c>
      <c r="BL27" s="20"/>
      <c r="BM27" s="291"/>
      <c r="BN27" s="23">
        <f>D27*$BP$2</f>
        <v>0.002836805555555555</v>
      </c>
      <c r="BO27" s="22">
        <f t="shared" si="57"/>
        <v>-0.002836805555555555</v>
      </c>
      <c r="BP27" s="23">
        <f>BO27/$BP$2</f>
        <v>-0.0006597222222222221</v>
      </c>
      <c r="BQ27" s="20"/>
      <c r="BR27" s="106"/>
      <c r="BS27" s="23"/>
      <c r="BT27" s="22"/>
      <c r="BU27" s="23"/>
      <c r="BV27" s="20"/>
      <c r="BW27" s="216"/>
      <c r="BX27" s="23"/>
      <c r="BY27" s="22"/>
      <c r="BZ27" s="23"/>
      <c r="CA27" s="20"/>
      <c r="CB27" s="189"/>
      <c r="CC27" s="23"/>
      <c r="CD27" s="22"/>
      <c r="CE27" s="23"/>
      <c r="CF27" s="20"/>
      <c r="CG27" s="106"/>
      <c r="CH27" s="23"/>
      <c r="CI27" s="22"/>
      <c r="CJ27" s="23"/>
      <c r="CK27" s="53"/>
      <c r="CL27" s="106"/>
      <c r="CM27" s="23"/>
      <c r="CN27" s="22"/>
      <c r="CO27" s="23"/>
      <c r="CP27" s="300"/>
      <c r="CQ27" s="106"/>
      <c r="CR27" s="23"/>
      <c r="CS27" s="22"/>
      <c r="CT27" s="23"/>
      <c r="CU27" s="54"/>
      <c r="CV27" s="24"/>
      <c r="CW27" s="23">
        <f>D27*$CW$3</f>
        <v>0.003160069444444444</v>
      </c>
      <c r="CX27" s="22">
        <f>CV27-CW27</f>
        <v>-0.003160069444444444</v>
      </c>
      <c r="CY27" s="23">
        <f>CX27/$CW$3</f>
        <v>-0.0006597222222222221</v>
      </c>
      <c r="CZ27" s="300"/>
      <c r="DA27" s="106"/>
      <c r="DB27" s="23"/>
      <c r="DC27" s="22"/>
      <c r="DD27" s="23"/>
      <c r="DE27" s="54"/>
      <c r="DF27" s="106"/>
      <c r="DG27" s="23">
        <f t="shared" si="50"/>
        <v>0.004149652777777777</v>
      </c>
      <c r="DH27" s="22"/>
      <c r="DI27" s="23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105"/>
      <c r="EU27" s="23">
        <f>D27*$EW$3</f>
        <v>0.0015701388888888887</v>
      </c>
      <c r="EV27" s="22">
        <f>ET27-EU27</f>
        <v>-0.0015701388888888887</v>
      </c>
      <c r="EW27" s="23">
        <f>EV27/$EW$3</f>
        <v>-0.0006597222222222221</v>
      </c>
      <c r="EX27" s="156"/>
      <c r="EY27" s="106"/>
      <c r="EZ27" s="23"/>
      <c r="FA27" s="22"/>
      <c r="FB27" s="23"/>
      <c r="FC27" s="156"/>
      <c r="FD27" s="106"/>
      <c r="FE27" s="23"/>
      <c r="FF27" s="22"/>
      <c r="FG27" s="23"/>
      <c r="FH27" s="156"/>
      <c r="FI27" s="106"/>
      <c r="FJ27" s="23"/>
      <c r="FK27" s="22"/>
      <c r="FL27" s="23"/>
      <c r="FM27" s="156"/>
      <c r="FN27" s="106"/>
      <c r="FO27" s="23"/>
      <c r="FP27" s="22"/>
      <c r="FQ27" s="23"/>
      <c r="FR27" s="156"/>
      <c r="FS27" s="477"/>
      <c r="FT27" s="477"/>
      <c r="FU27" s="347"/>
      <c r="FV27" s="477"/>
      <c r="FW27" s="157"/>
      <c r="FX27" s="157"/>
      <c r="FY27" s="157"/>
      <c r="FZ27" s="476"/>
      <c r="GA27" s="157"/>
      <c r="GB27" s="389"/>
      <c r="GC27" s="389"/>
      <c r="GD27" s="157"/>
      <c r="GE27" s="157"/>
      <c r="GF27" s="157"/>
      <c r="GG27" s="157"/>
      <c r="GH27" s="157"/>
      <c r="GI27" s="156"/>
      <c r="GJ27" s="447"/>
      <c r="GK27" s="156"/>
      <c r="GL27" s="447"/>
      <c r="GM27" s="156"/>
      <c r="GN27" s="156"/>
      <c r="GO27" s="54"/>
      <c r="GP27" s="54"/>
      <c r="GQ27" s="54"/>
      <c r="GR27" s="54"/>
      <c r="GS27" s="54"/>
      <c r="GT27" s="54"/>
      <c r="GU27" s="54"/>
      <c r="GV27" s="156"/>
      <c r="GW27" s="156"/>
      <c r="GX27" s="156"/>
      <c r="GY27" s="156"/>
      <c r="GZ27" s="156"/>
      <c r="HA27" s="228">
        <v>1</v>
      </c>
      <c r="HB27" s="389"/>
      <c r="HC27" s="124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26"/>
      <c r="HU27" s="20"/>
      <c r="HV27" s="16"/>
      <c r="HW27" s="16"/>
      <c r="HX27" s="284"/>
      <c r="HY27" s="313"/>
    </row>
    <row r="28" spans="1:233" ht="27.75" customHeight="1">
      <c r="A28" s="10">
        <v>19.6666666666667</v>
      </c>
      <c r="B28" s="17" t="s">
        <v>57</v>
      </c>
      <c r="C28" s="11">
        <v>1967</v>
      </c>
      <c r="D28" s="88">
        <v>0.0006597222222222221</v>
      </c>
      <c r="E28" s="314"/>
      <c r="F28" s="26"/>
      <c r="G28" s="22"/>
      <c r="H28" s="27"/>
      <c r="I28" s="93"/>
      <c r="J28" s="155"/>
      <c r="K28" s="243"/>
      <c r="L28" s="28"/>
      <c r="M28" s="28"/>
      <c r="N28" s="93"/>
      <c r="O28" s="86"/>
      <c r="P28" s="23"/>
      <c r="Q28" s="85"/>
      <c r="R28" s="23"/>
      <c r="S28" s="347"/>
      <c r="T28" s="86"/>
      <c r="U28" s="85"/>
      <c r="V28" s="25"/>
      <c r="W28" s="25"/>
      <c r="X28" s="254"/>
      <c r="Y28" s="100"/>
      <c r="Z28" s="85"/>
      <c r="AA28" s="25"/>
      <c r="AB28" s="25"/>
      <c r="AC28" s="20"/>
      <c r="AD28" s="106"/>
      <c r="AE28" s="23"/>
      <c r="AF28" s="23"/>
      <c r="AG28" s="239"/>
      <c r="AH28" s="58"/>
      <c r="AI28" s="106"/>
      <c r="AJ28" s="23"/>
      <c r="AK28" s="23"/>
      <c r="AL28" s="25"/>
      <c r="AM28" s="58"/>
      <c r="AN28" s="106"/>
      <c r="AO28" s="23"/>
      <c r="AP28" s="23"/>
      <c r="AQ28" s="23"/>
      <c r="AR28" s="259"/>
      <c r="AS28" s="136"/>
      <c r="AT28" s="26"/>
      <c r="AU28" s="22"/>
      <c r="AV28" s="23"/>
      <c r="AW28" s="58"/>
      <c r="AX28" s="106"/>
      <c r="AY28" s="23"/>
      <c r="AZ28" s="22"/>
      <c r="BA28" s="23"/>
      <c r="BB28" s="59"/>
      <c r="BC28" s="106"/>
      <c r="BD28" s="23"/>
      <c r="BE28" s="22"/>
      <c r="BF28" s="23"/>
      <c r="BG28" s="59"/>
      <c r="BH28" s="33">
        <v>0.022337962962962962</v>
      </c>
      <c r="BI28" s="27">
        <f>D28*$BI$3</f>
        <v>0.0018472222222222219</v>
      </c>
      <c r="BJ28" s="22">
        <f>BH28-BI28</f>
        <v>0.02049074074074074</v>
      </c>
      <c r="BK28" s="23">
        <f>BJ28/$BI$3</f>
        <v>0.007318121693121693</v>
      </c>
      <c r="BL28" s="405">
        <v>5</v>
      </c>
      <c r="BM28" s="425">
        <v>0.04128472222222222</v>
      </c>
      <c r="BN28" s="23">
        <f>D28*$BO$3</f>
        <v>0.004354166666666666</v>
      </c>
      <c r="BO28" s="22">
        <f t="shared" si="57"/>
        <v>0.03693055555555556</v>
      </c>
      <c r="BP28" s="23">
        <f>BO28/$BO$3</f>
        <v>0.005595538720538721</v>
      </c>
      <c r="BQ28" s="426">
        <v>7</v>
      </c>
      <c r="BR28" s="174">
        <v>0.031828703703703706</v>
      </c>
      <c r="BS28" s="85">
        <f>D28*$BV$3</f>
        <v>0.0035624999999999997</v>
      </c>
      <c r="BT28" s="106">
        <f aca="true" t="shared" si="58" ref="BT28:BT36">BR28-BS28</f>
        <v>0.028266203703703707</v>
      </c>
      <c r="BU28" s="85">
        <f>BT28/$BV$3</f>
        <v>0.005234482167352538</v>
      </c>
      <c r="BV28" s="432">
        <v>6</v>
      </c>
      <c r="BW28" s="106"/>
      <c r="BX28" s="23"/>
      <c r="BY28" s="22"/>
      <c r="BZ28" s="23"/>
      <c r="CA28" s="58"/>
      <c r="CB28" s="24"/>
      <c r="CC28" s="23"/>
      <c r="CD28" s="22"/>
      <c r="CE28" s="23"/>
      <c r="CF28" s="58"/>
      <c r="CG28" s="106"/>
      <c r="CH28" s="23"/>
      <c r="CI28" s="22"/>
      <c r="CJ28" s="23"/>
      <c r="CK28" s="62"/>
      <c r="CL28" s="297"/>
      <c r="CM28" s="23"/>
      <c r="CN28" s="22"/>
      <c r="CO28" s="23"/>
      <c r="CP28" s="300"/>
      <c r="CQ28" s="106"/>
      <c r="CR28" s="23"/>
      <c r="CS28" s="22"/>
      <c r="CT28" s="23"/>
      <c r="CU28" s="54"/>
      <c r="CV28" s="24"/>
      <c r="CW28" s="23"/>
      <c r="CX28" s="22"/>
      <c r="CY28" s="23"/>
      <c r="CZ28" s="300"/>
      <c r="DA28" s="205"/>
      <c r="DB28" s="23"/>
      <c r="DC28" s="22"/>
      <c r="DD28" s="23"/>
      <c r="DE28" s="54"/>
      <c r="DF28" s="106"/>
      <c r="DG28" s="23">
        <f t="shared" si="50"/>
        <v>0.004149652777777777</v>
      </c>
      <c r="DH28" s="22"/>
      <c r="DI28" s="23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65"/>
      <c r="EU28" s="23"/>
      <c r="EV28" s="22"/>
      <c r="EW28" s="23"/>
      <c r="EX28" s="156"/>
      <c r="EY28" s="106"/>
      <c r="EZ28" s="23"/>
      <c r="FA28" s="22"/>
      <c r="FB28" s="23"/>
      <c r="FC28" s="156"/>
      <c r="FD28" s="106"/>
      <c r="FE28" s="23"/>
      <c r="FF28" s="22"/>
      <c r="FG28" s="23"/>
      <c r="FH28" s="156"/>
      <c r="FI28" s="103">
        <v>0.035925925925925924</v>
      </c>
      <c r="FJ28" s="23">
        <f>D28*$FL$3</f>
        <v>0.0037142361111111104</v>
      </c>
      <c r="FK28" s="22">
        <f>FI28-FJ28</f>
        <v>0.032211689814814815</v>
      </c>
      <c r="FL28" s="23">
        <f>FK28/$FL$3</f>
        <v>0.00572143691204526</v>
      </c>
      <c r="FM28" s="156">
        <v>6</v>
      </c>
      <c r="FN28" s="106"/>
      <c r="FO28" s="23"/>
      <c r="FP28" s="22"/>
      <c r="FQ28" s="23"/>
      <c r="FR28" s="156"/>
      <c r="FS28" s="253"/>
      <c r="FT28" s="253"/>
      <c r="FU28" s="347"/>
      <c r="FV28" s="253"/>
      <c r="FW28" s="157"/>
      <c r="FX28" s="479"/>
      <c r="FY28" s="479"/>
      <c r="FZ28" s="480"/>
      <c r="GA28" s="479"/>
      <c r="GB28" s="481"/>
      <c r="GC28" s="481"/>
      <c r="GD28" s="479">
        <v>5</v>
      </c>
      <c r="GE28" s="157">
        <v>7</v>
      </c>
      <c r="GF28" s="479">
        <v>6</v>
      </c>
      <c r="GG28" s="479"/>
      <c r="GH28" s="479"/>
      <c r="GI28" s="483"/>
      <c r="GJ28" s="447"/>
      <c r="GK28" s="156"/>
      <c r="GL28" s="447"/>
      <c r="GM28" s="156"/>
      <c r="GN28" s="156"/>
      <c r="GO28" s="54"/>
      <c r="GP28" s="54"/>
      <c r="GQ28" s="54"/>
      <c r="GR28" s="54"/>
      <c r="GS28" s="54"/>
      <c r="GT28" s="54"/>
      <c r="GU28" s="54"/>
      <c r="GV28" s="156"/>
      <c r="GW28" s="156"/>
      <c r="GX28" s="156"/>
      <c r="GY28" s="156">
        <v>6</v>
      </c>
      <c r="GZ28" s="156"/>
      <c r="HA28" s="230">
        <v>3</v>
      </c>
      <c r="HB28" s="389"/>
      <c r="HC28" s="124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18"/>
      <c r="HP28" s="16"/>
      <c r="HQ28" s="127"/>
      <c r="HR28" s="127"/>
      <c r="HS28" s="127"/>
      <c r="HT28" s="126"/>
      <c r="HU28" s="20"/>
      <c r="HV28" s="21"/>
      <c r="HW28" s="21"/>
      <c r="HX28" s="284"/>
      <c r="HY28" s="13"/>
    </row>
    <row r="29" spans="1:233" ht="29.25" customHeight="1">
      <c r="A29" s="10">
        <v>21</v>
      </c>
      <c r="B29" s="17" t="s">
        <v>50</v>
      </c>
      <c r="C29" s="76">
        <v>1967</v>
      </c>
      <c r="D29" s="88">
        <v>0.0006597222222222221</v>
      </c>
      <c r="E29" s="86"/>
      <c r="F29" s="26"/>
      <c r="G29" s="22"/>
      <c r="H29" s="27"/>
      <c r="I29" s="93"/>
      <c r="J29" s="155"/>
      <c r="K29" s="27"/>
      <c r="L29" s="28"/>
      <c r="M29" s="28"/>
      <c r="N29" s="93"/>
      <c r="O29" s="86"/>
      <c r="P29" s="23"/>
      <c r="Q29" s="85"/>
      <c r="R29" s="23"/>
      <c r="S29" s="347"/>
      <c r="T29" s="86"/>
      <c r="U29" s="85">
        <f>D29*$V$3</f>
        <v>0.003430555555555555</v>
      </c>
      <c r="V29" s="25">
        <f>T29-U29</f>
        <v>-0.003430555555555555</v>
      </c>
      <c r="W29" s="25">
        <f>V29/$V$3</f>
        <v>-0.0006597222222222221</v>
      </c>
      <c r="X29" s="253"/>
      <c r="Y29" s="201"/>
      <c r="Z29" s="25">
        <f>D29*$AA$3</f>
        <v>0.0029027777777777776</v>
      </c>
      <c r="AA29" s="25">
        <f>Y29-Z29</f>
        <v>-0.0029027777777777776</v>
      </c>
      <c r="AB29" s="25">
        <f>AA29/$AA$3</f>
        <v>-0.0006597222222222221</v>
      </c>
      <c r="AC29" s="20"/>
      <c r="AD29" s="33"/>
      <c r="AE29" s="23">
        <f>D29*$AF$3</f>
        <v>0.0040440972222222215</v>
      </c>
      <c r="AF29" s="23">
        <f aca="true" t="shared" si="59" ref="AF29:AF38">AD29-AE29</f>
        <v>-0.0040440972222222215</v>
      </c>
      <c r="AG29" s="239">
        <f>AF29/$AF$3</f>
        <v>-0.0006597222222222221</v>
      </c>
      <c r="AH29" s="58"/>
      <c r="AI29" s="208"/>
      <c r="AJ29" s="23">
        <f>D29*$AJ$3</f>
        <v>0.0027048611111111106</v>
      </c>
      <c r="AK29" s="23">
        <f>AI29-AJ29</f>
        <v>-0.0027048611111111106</v>
      </c>
      <c r="AL29" s="25">
        <f>AK29/$AJ$3</f>
        <v>-0.0006597222222222221</v>
      </c>
      <c r="AM29" s="58"/>
      <c r="AN29" s="106"/>
      <c r="AO29" s="23">
        <f>D29*$AP$3</f>
        <v>0.003753819444444444</v>
      </c>
      <c r="AP29" s="23">
        <f>AN29-AO29</f>
        <v>-0.003753819444444444</v>
      </c>
      <c r="AQ29" s="23">
        <f>AP29/$AP$3</f>
        <v>-0.0006597222222222221</v>
      </c>
      <c r="AR29" s="259"/>
      <c r="AS29" s="106"/>
      <c r="AT29" s="26">
        <f>D29*$AT$3</f>
        <v>0.0020187499999999997</v>
      </c>
      <c r="AU29" s="22">
        <f aca="true" t="shared" si="60" ref="AU29:AU36">AS29-AT29</f>
        <v>-0.0020187499999999997</v>
      </c>
      <c r="AV29" s="23">
        <f>AU29/$AT$3</f>
        <v>-0.0006597222222222221</v>
      </c>
      <c r="AW29" s="58"/>
      <c r="AX29" s="172"/>
      <c r="AY29" s="23">
        <f>D29*$BB$3</f>
        <v>0.003839583333333333</v>
      </c>
      <c r="AZ29" s="22">
        <f>AX29-AY29</f>
        <v>-0.003839583333333333</v>
      </c>
      <c r="BA29" s="23">
        <f>AZ29/$BB$3</f>
        <v>-0.0006597222222222221</v>
      </c>
      <c r="BB29" s="59"/>
      <c r="BC29" s="106"/>
      <c r="BD29" s="23"/>
      <c r="BE29" s="22"/>
      <c r="BF29" s="23"/>
      <c r="BG29" s="59"/>
      <c r="BH29" s="106"/>
      <c r="BI29" s="27">
        <f>D29*$BL$2</f>
        <v>0.0015173611111111108</v>
      </c>
      <c r="BJ29" s="22">
        <f>BH29-BI29</f>
        <v>-0.0015173611111111108</v>
      </c>
      <c r="BK29" s="23">
        <f>BJ29/$BL$2</f>
        <v>-0.0006597222222222221</v>
      </c>
      <c r="BL29" s="58"/>
      <c r="BM29" s="103"/>
      <c r="BN29" s="23">
        <f>D29*$BO$2</f>
        <v>0.0050798611111111105</v>
      </c>
      <c r="BO29" s="22">
        <f t="shared" si="57"/>
        <v>-0.0050798611111111105</v>
      </c>
      <c r="BP29" s="23">
        <f>BO29/$BO$2</f>
        <v>-0.0006597222222222221</v>
      </c>
      <c r="BQ29" s="428"/>
      <c r="BR29" s="33"/>
      <c r="BS29" s="23">
        <f>D29*$BU$3</f>
        <v>0.0010555555555555555</v>
      </c>
      <c r="BT29" s="22">
        <f t="shared" si="58"/>
        <v>-0.0010555555555555555</v>
      </c>
      <c r="BU29" s="23">
        <f>BT29/$BU$3</f>
        <v>-0.0006597222222222221</v>
      </c>
      <c r="BV29" s="58"/>
      <c r="BW29" s="106"/>
      <c r="BX29" s="23"/>
      <c r="BY29" s="22"/>
      <c r="BZ29" s="23"/>
      <c r="CA29" s="58"/>
      <c r="CB29" s="289"/>
      <c r="CC29" s="23">
        <f>D29*$CE$3</f>
        <v>0.003978125</v>
      </c>
      <c r="CD29" s="22">
        <f>CB29-CC29</f>
        <v>-0.003978125</v>
      </c>
      <c r="CE29" s="23">
        <f>CD29/$CE$3</f>
        <v>-0.0006597222222222221</v>
      </c>
      <c r="CF29" s="58"/>
      <c r="CG29" s="106"/>
      <c r="CH29" s="23">
        <f>D29*$CK$3</f>
        <v>0.00448611111111111</v>
      </c>
      <c r="CI29" s="22">
        <f>CG29-CH29</f>
        <v>-0.00448611111111111</v>
      </c>
      <c r="CJ29" s="23">
        <f>CI29/$CK$3</f>
        <v>-0.000659722222222222</v>
      </c>
      <c r="CK29" s="62"/>
      <c r="CL29" s="106"/>
      <c r="CM29" s="23"/>
      <c r="CN29" s="22"/>
      <c r="CO29" s="23"/>
      <c r="CP29" s="300"/>
      <c r="CQ29" s="106"/>
      <c r="CR29" s="23"/>
      <c r="CS29" s="22"/>
      <c r="CT29" s="23"/>
      <c r="CU29" s="54"/>
      <c r="CV29" s="103">
        <v>0.022939814814814816</v>
      </c>
      <c r="CW29" s="23">
        <f>D29*$CZ$3</f>
        <v>0.0027906249999999997</v>
      </c>
      <c r="CX29" s="22">
        <f>CV29-CW29</f>
        <v>0.020149189814814818</v>
      </c>
      <c r="CY29" s="23">
        <f>CX29/$CZ$3</f>
        <v>0.004763401847473952</v>
      </c>
      <c r="CZ29" s="457">
        <v>5</v>
      </c>
      <c r="DA29" s="337">
        <v>0.0405787037037037</v>
      </c>
      <c r="DB29" s="23">
        <f>D29*$DB$2</f>
        <v>0.0042881944444444434</v>
      </c>
      <c r="DC29" s="22">
        <f>DA29-DB29</f>
        <v>0.03629050925925926</v>
      </c>
      <c r="DD29" s="23">
        <f>DC29/$DB$2</f>
        <v>0.00558315527065527</v>
      </c>
      <c r="DE29" s="464">
        <v>7</v>
      </c>
      <c r="DF29" s="106"/>
      <c r="DG29" s="23">
        <f t="shared" si="50"/>
        <v>0.004149652777777777</v>
      </c>
      <c r="DH29" s="22"/>
      <c r="DI29" s="2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106"/>
      <c r="EU29" s="23"/>
      <c r="EV29" s="22"/>
      <c r="EW29" s="23"/>
      <c r="EX29" s="156"/>
      <c r="EY29" s="106"/>
      <c r="EZ29" s="23"/>
      <c r="FA29" s="22"/>
      <c r="FB29" s="23"/>
      <c r="FC29" s="156"/>
      <c r="FD29" s="106"/>
      <c r="FE29" s="23"/>
      <c r="FF29" s="22"/>
      <c r="FG29" s="23"/>
      <c r="FH29" s="156"/>
      <c r="FI29" s="106"/>
      <c r="FJ29" s="23"/>
      <c r="FK29" s="22"/>
      <c r="FL29" s="23"/>
      <c r="FM29" s="156"/>
      <c r="FN29" s="106"/>
      <c r="FO29" s="23"/>
      <c r="FP29" s="22"/>
      <c r="FQ29" s="23"/>
      <c r="FR29" s="156"/>
      <c r="FS29" s="253"/>
      <c r="FT29" s="253"/>
      <c r="FU29" s="347"/>
      <c r="FV29" s="253"/>
      <c r="FW29" s="157"/>
      <c r="FX29" s="479"/>
      <c r="FY29" s="479"/>
      <c r="FZ29" s="480"/>
      <c r="GA29" s="479"/>
      <c r="GB29" s="481"/>
      <c r="GC29" s="481"/>
      <c r="GD29" s="479"/>
      <c r="GE29" s="482"/>
      <c r="GF29" s="479"/>
      <c r="GG29" s="479"/>
      <c r="GH29" s="479"/>
      <c r="GI29" s="483"/>
      <c r="GJ29" s="447"/>
      <c r="GK29" s="156"/>
      <c r="GL29" s="447">
        <v>5</v>
      </c>
      <c r="GM29" s="156">
        <v>7</v>
      </c>
      <c r="GN29" s="156"/>
      <c r="GO29" s="54"/>
      <c r="GP29" s="54"/>
      <c r="GQ29" s="54"/>
      <c r="GR29" s="54"/>
      <c r="GS29" s="54"/>
      <c r="GT29" s="54"/>
      <c r="GU29" s="54"/>
      <c r="GV29" s="156"/>
      <c r="GW29" s="156"/>
      <c r="GX29" s="156"/>
      <c r="GY29" s="156"/>
      <c r="GZ29" s="156"/>
      <c r="HA29" s="230">
        <v>2</v>
      </c>
      <c r="HB29" s="389"/>
      <c r="HC29" s="124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18"/>
      <c r="HP29" s="16"/>
      <c r="HQ29" s="127"/>
      <c r="HR29" s="127"/>
      <c r="HS29" s="127"/>
      <c r="HT29" s="126"/>
      <c r="HU29" s="20"/>
      <c r="HV29" s="21"/>
      <c r="HW29" s="21"/>
      <c r="HX29" s="284"/>
      <c r="HY29" s="13"/>
    </row>
    <row r="30" spans="1:233" ht="29.25" customHeight="1">
      <c r="A30" s="10">
        <v>22</v>
      </c>
      <c r="B30" s="17" t="s">
        <v>58</v>
      </c>
      <c r="C30" s="76">
        <v>1968</v>
      </c>
      <c r="D30" s="88">
        <v>0.000625</v>
      </c>
      <c r="E30" s="129">
        <v>0.04329861111111111</v>
      </c>
      <c r="F30" s="26">
        <f>D30*$I$3</f>
        <v>0.003125</v>
      </c>
      <c r="G30" s="22">
        <f>E30-F30</f>
        <v>0.040173611111111104</v>
      </c>
      <c r="H30" s="27">
        <f>G30/$I$3</f>
        <v>0.008034722222222221</v>
      </c>
      <c r="I30" s="93">
        <v>6</v>
      </c>
      <c r="J30" s="288">
        <v>0.019143518518518518</v>
      </c>
      <c r="K30" s="243">
        <f>D30*$M$3</f>
        <v>0.001875</v>
      </c>
      <c r="L30" s="28">
        <f>J30-K30</f>
        <v>0.017268518518518516</v>
      </c>
      <c r="M30" s="28">
        <f>L30/$M$3</f>
        <v>0.005756172839506172</v>
      </c>
      <c r="N30" s="93">
        <v>8</v>
      </c>
      <c r="O30" s="199">
        <v>0.060960648148148146</v>
      </c>
      <c r="P30" s="23">
        <f>D30*$Q$3</f>
        <v>0.0045625</v>
      </c>
      <c r="Q30" s="85">
        <f>O30-P30</f>
        <v>0.05639814814814815</v>
      </c>
      <c r="R30" s="23">
        <f>Q30/$Q$3</f>
        <v>0.007725773718924404</v>
      </c>
      <c r="S30" s="399">
        <v>6</v>
      </c>
      <c r="T30" s="200">
        <v>0.04856481481481482</v>
      </c>
      <c r="U30" s="85">
        <f>D30*$V$3</f>
        <v>0.0032500000000000003</v>
      </c>
      <c r="V30" s="25">
        <f>T30-U30</f>
        <v>0.045314814814814815</v>
      </c>
      <c r="W30" s="25">
        <f>V30/$V$3</f>
        <v>0.008714387464387465</v>
      </c>
      <c r="X30" s="253">
        <v>13</v>
      </c>
      <c r="Y30" s="201"/>
      <c r="Z30" s="25">
        <f>D30*$AA$3</f>
        <v>0.0027500000000000003</v>
      </c>
      <c r="AA30" s="25">
        <f>Y30-Z30</f>
        <v>-0.0027500000000000003</v>
      </c>
      <c r="AB30" s="25">
        <f>AA30/$AA$3</f>
        <v>-0.000625</v>
      </c>
      <c r="AC30" s="20"/>
      <c r="AD30" s="33"/>
      <c r="AE30" s="23"/>
      <c r="AF30" s="23"/>
      <c r="AG30" s="239"/>
      <c r="AH30" s="58"/>
      <c r="AI30" s="103"/>
      <c r="AJ30" s="23">
        <f>D30*$AM$3</f>
        <v>0.00178125</v>
      </c>
      <c r="AK30" s="23">
        <f>AI30-AJ30</f>
        <v>-0.00178125</v>
      </c>
      <c r="AL30" s="25">
        <f>AK30/$AM$3</f>
        <v>-0.000625</v>
      </c>
      <c r="AM30" s="58"/>
      <c r="AN30" s="106"/>
      <c r="AO30" s="23"/>
      <c r="AP30" s="23"/>
      <c r="AQ30" s="23"/>
      <c r="AR30" s="259"/>
      <c r="AS30" s="171"/>
      <c r="AT30" s="26">
        <f>D30*$AU$3</f>
        <v>0.0029625000000000003</v>
      </c>
      <c r="AU30" s="22">
        <f t="shared" si="60"/>
        <v>-0.0029625000000000003</v>
      </c>
      <c r="AV30" s="23">
        <f>AU30/$AU$3</f>
        <v>-0.000625</v>
      </c>
      <c r="AW30" s="58"/>
      <c r="AX30" s="172">
        <v>0.04581018518518518</v>
      </c>
      <c r="AY30" s="23">
        <f>D30*$BB$3</f>
        <v>0.0036375</v>
      </c>
      <c r="AZ30" s="22">
        <f>AX30-AY30</f>
        <v>0.04217268518518518</v>
      </c>
      <c r="BA30" s="23">
        <f>AZ30/$BB$3</f>
        <v>0.007246165839378897</v>
      </c>
      <c r="BB30" s="59">
        <v>10</v>
      </c>
      <c r="BC30" s="205"/>
      <c r="BD30" s="23">
        <f>D30*$BF$3</f>
        <v>0.0029375</v>
      </c>
      <c r="BE30" s="22">
        <f>BC30-BD30</f>
        <v>-0.0029375</v>
      </c>
      <c r="BF30" s="23">
        <f>BE30/$BF$3</f>
        <v>-0.000625</v>
      </c>
      <c r="BG30" s="59"/>
      <c r="BH30" s="106"/>
      <c r="BI30" s="27"/>
      <c r="BJ30" s="22"/>
      <c r="BK30" s="23"/>
      <c r="BL30" s="58"/>
      <c r="BM30" s="105"/>
      <c r="BN30" s="23">
        <f>D30*$BN$3</f>
        <v>0.0032500000000000003</v>
      </c>
      <c r="BO30" s="22">
        <f t="shared" si="57"/>
        <v>-0.0032500000000000003</v>
      </c>
      <c r="BP30" s="23">
        <f>BO30/$BN$3</f>
        <v>-0.000625</v>
      </c>
      <c r="BQ30" s="61"/>
      <c r="BR30" s="192"/>
      <c r="BS30" s="23">
        <f>D30*$BT$3</f>
        <v>0.0036875000000000002</v>
      </c>
      <c r="BT30" s="22">
        <f t="shared" si="58"/>
        <v>-0.0036875000000000002</v>
      </c>
      <c r="BU30" s="23">
        <f>BT30/$BT$3</f>
        <v>-0.000625</v>
      </c>
      <c r="BV30" s="58"/>
      <c r="BW30" s="34"/>
      <c r="BX30" s="23">
        <f>D30*$CA$3</f>
        <v>0.0025875</v>
      </c>
      <c r="BY30" s="22">
        <f>BW30-BX30</f>
        <v>-0.0025875</v>
      </c>
      <c r="BZ30" s="23">
        <f>BY30/$CA$3</f>
        <v>-0.000625</v>
      </c>
      <c r="CA30" s="58"/>
      <c r="CB30" s="315"/>
      <c r="CC30" s="57"/>
      <c r="CD30" s="60"/>
      <c r="CE30" s="57"/>
      <c r="CF30" s="58"/>
      <c r="CG30" s="101">
        <v>0.04880787037037037</v>
      </c>
      <c r="CH30" s="23">
        <f>D30*$CH$3</f>
        <v>0.0032500000000000003</v>
      </c>
      <c r="CI30" s="22">
        <f>CG30-CH30</f>
        <v>0.04555787037037037</v>
      </c>
      <c r="CJ30" s="23">
        <f>CI30/$CH$3</f>
        <v>0.008761128917378916</v>
      </c>
      <c r="CK30" s="442">
        <v>10</v>
      </c>
      <c r="CL30" s="42">
        <v>0.040532407407407406</v>
      </c>
      <c r="CM30" s="23">
        <f>D30*$CN$3</f>
        <v>0.0030125000000000004</v>
      </c>
      <c r="CN30" s="22">
        <f>CL30-CM30</f>
        <v>0.037519907407407405</v>
      </c>
      <c r="CO30" s="23">
        <f>CN30/$CN$3</f>
        <v>0.007784213155063777</v>
      </c>
      <c r="CP30" s="451">
        <v>10</v>
      </c>
      <c r="CQ30" s="42">
        <v>0.04646990740740741</v>
      </c>
      <c r="CR30" s="23">
        <f>D30*$CS$3</f>
        <v>0.00320625</v>
      </c>
      <c r="CS30" s="22">
        <f>CQ30-CR30</f>
        <v>0.04326365740740741</v>
      </c>
      <c r="CT30" s="23">
        <f>CS30/$CS$3</f>
        <v>0.008433461482925422</v>
      </c>
      <c r="CU30" s="42">
        <v>10</v>
      </c>
      <c r="CV30" s="106"/>
      <c r="CW30" s="23"/>
      <c r="CX30" s="22"/>
      <c r="CY30" s="23"/>
      <c r="CZ30" s="300"/>
      <c r="DA30" s="337">
        <v>0.05444444444444444</v>
      </c>
      <c r="DB30" s="23">
        <f>D30*$DB$2</f>
        <v>0.0040625</v>
      </c>
      <c r="DC30" s="22">
        <f>DA30-DB30</f>
        <v>0.05038194444444444</v>
      </c>
      <c r="DD30" s="23">
        <f>DC30/$DB$2</f>
        <v>0.007751068376068375</v>
      </c>
      <c r="DE30" s="464">
        <v>10</v>
      </c>
      <c r="DF30" s="103">
        <v>0.03396990740740741</v>
      </c>
      <c r="DG30" s="23">
        <f>D30*$DJ$3</f>
        <v>0.0030375000000000003</v>
      </c>
      <c r="DH30" s="22">
        <f>DF30-DG30</f>
        <v>0.03093240740740741</v>
      </c>
      <c r="DI30" s="23">
        <f>DH30/$DJ$3</f>
        <v>0.006364692882182594</v>
      </c>
      <c r="DJ30" s="443">
        <v>11</v>
      </c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181">
        <v>0.0935300925925926</v>
      </c>
      <c r="EA30" s="23">
        <f>D30*$EC$3</f>
        <v>0.00413125</v>
      </c>
      <c r="EB30" s="22">
        <f>DZ30-EA30</f>
        <v>0.08939884259259259</v>
      </c>
      <c r="EC30" s="23">
        <f>EB30/$EC$3</f>
        <v>0.013524787079060905</v>
      </c>
      <c r="ED30" s="54">
        <v>7</v>
      </c>
      <c r="EE30" s="181">
        <v>0.03643518518518519</v>
      </c>
      <c r="EF30" s="23">
        <f>D30*$EH$3</f>
        <v>0.00288125</v>
      </c>
      <c r="EG30" s="22">
        <f>EE30-EF30</f>
        <v>0.03355393518518519</v>
      </c>
      <c r="EH30" s="23">
        <f>EG30/$EH$3</f>
        <v>0.007278510886157307</v>
      </c>
      <c r="EI30" s="54">
        <v>10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106"/>
      <c r="EU30" s="23"/>
      <c r="EV30" s="22"/>
      <c r="EW30" s="23"/>
      <c r="EX30" s="156"/>
      <c r="EY30" s="106">
        <v>0.04626157407407407</v>
      </c>
      <c r="EZ30" s="23">
        <f>D30*$FB$2</f>
        <v>0.0031374999999999997</v>
      </c>
      <c r="FA30" s="22">
        <f>EY30-EZ30</f>
        <v>0.04312407407407407</v>
      </c>
      <c r="FB30" s="23">
        <f>FA30/$FB$2</f>
        <v>0.0085904530028036</v>
      </c>
      <c r="FC30" s="156">
        <v>5</v>
      </c>
      <c r="FD30" s="103">
        <v>0.0370949074074074</v>
      </c>
      <c r="FE30" s="23">
        <f>D30*$FG$3</f>
        <v>0.0031562499999999998</v>
      </c>
      <c r="FF30" s="22">
        <f>FD30-FE30</f>
        <v>0.033938657407407403</v>
      </c>
      <c r="FG30" s="23">
        <f>FF30/$FG$3</f>
        <v>0.006720526219288595</v>
      </c>
      <c r="FH30" s="156">
        <v>6</v>
      </c>
      <c r="FI30" s="106"/>
      <c r="FJ30" s="23"/>
      <c r="FK30" s="22"/>
      <c r="FL30" s="23"/>
      <c r="FM30" s="156"/>
      <c r="FN30" s="106"/>
      <c r="FO30" s="23"/>
      <c r="FP30" s="22"/>
      <c r="FQ30" s="23"/>
      <c r="FR30" s="156"/>
      <c r="FS30" s="253">
        <v>6</v>
      </c>
      <c r="FT30" s="253">
        <v>8</v>
      </c>
      <c r="FU30" s="347">
        <v>6</v>
      </c>
      <c r="FV30" s="253">
        <v>13</v>
      </c>
      <c r="FW30" s="157"/>
      <c r="FX30" s="479"/>
      <c r="FY30" s="479"/>
      <c r="FZ30" s="480"/>
      <c r="GA30" s="479"/>
      <c r="GB30" s="481">
        <v>10</v>
      </c>
      <c r="GC30" s="481"/>
      <c r="GD30" s="479"/>
      <c r="GE30" s="482"/>
      <c r="GF30" s="479"/>
      <c r="GG30" s="479"/>
      <c r="GH30" s="479"/>
      <c r="GI30" s="156">
        <v>10</v>
      </c>
      <c r="GJ30" s="447">
        <v>10</v>
      </c>
      <c r="GK30" s="106"/>
      <c r="GL30" s="447"/>
      <c r="GM30" s="156">
        <v>10</v>
      </c>
      <c r="GN30" s="156">
        <v>11</v>
      </c>
      <c r="GO30" s="54"/>
      <c r="GP30" s="54"/>
      <c r="GQ30" s="54"/>
      <c r="GR30" s="54">
        <v>7</v>
      </c>
      <c r="GS30" s="54">
        <v>10</v>
      </c>
      <c r="GT30" s="54"/>
      <c r="GU30" s="54"/>
      <c r="GV30" s="156"/>
      <c r="GW30" s="156">
        <v>5</v>
      </c>
      <c r="GX30" s="156">
        <v>6</v>
      </c>
      <c r="GY30" s="156"/>
      <c r="GZ30" s="156"/>
      <c r="HA30" s="230">
        <v>9</v>
      </c>
      <c r="HB30" s="389"/>
      <c r="HC30" s="124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18"/>
      <c r="HP30" s="16"/>
      <c r="HQ30" s="127"/>
      <c r="HR30" s="127"/>
      <c r="HS30" s="127"/>
      <c r="HT30" s="126"/>
      <c r="HU30" s="20"/>
      <c r="HV30" s="21"/>
      <c r="HW30" s="21"/>
      <c r="HX30" s="284"/>
      <c r="HY30" s="13"/>
    </row>
    <row r="31" spans="1:233" ht="29.25" customHeight="1">
      <c r="A31" s="10">
        <v>23</v>
      </c>
      <c r="B31" s="17" t="s">
        <v>96</v>
      </c>
      <c r="C31" s="76">
        <v>1975</v>
      </c>
      <c r="D31" s="88">
        <v>0.0002546296296296296</v>
      </c>
      <c r="E31" s="129"/>
      <c r="F31" s="26"/>
      <c r="G31" s="22"/>
      <c r="H31" s="27"/>
      <c r="I31" s="93"/>
      <c r="J31" s="134"/>
      <c r="K31" s="23"/>
      <c r="L31" s="28"/>
      <c r="M31" s="28"/>
      <c r="N31" s="93"/>
      <c r="O31" s="129"/>
      <c r="P31" s="23">
        <f>D31*$P$3</f>
        <v>0.0011203703703703703</v>
      </c>
      <c r="Q31" s="85">
        <f>O31-P31</f>
        <v>-0.0011203703703703703</v>
      </c>
      <c r="R31" s="23">
        <f>Q31/$P$3</f>
        <v>-0.0002546296296296296</v>
      </c>
      <c r="S31" s="347"/>
      <c r="T31" s="199"/>
      <c r="U31" s="85">
        <f>D31*$U$3</f>
        <v>0.0009675925925925925</v>
      </c>
      <c r="V31" s="25">
        <f>T31-U31</f>
        <v>-0.0009675925925925925</v>
      </c>
      <c r="W31" s="85">
        <f>V31/$U$3</f>
        <v>-0.0002546296296296296</v>
      </c>
      <c r="X31" s="253"/>
      <c r="Y31" s="201"/>
      <c r="Z31" s="25"/>
      <c r="AA31" s="25"/>
      <c r="AB31" s="25"/>
      <c r="AC31" s="20"/>
      <c r="AD31" s="33"/>
      <c r="AE31" s="23"/>
      <c r="AF31" s="23"/>
      <c r="AG31" s="239"/>
      <c r="AH31" s="58"/>
      <c r="AI31" s="103"/>
      <c r="AJ31" s="23"/>
      <c r="AK31" s="23"/>
      <c r="AL31" s="25"/>
      <c r="AM31" s="58"/>
      <c r="AN31" s="105"/>
      <c r="AO31" s="23">
        <f>D31*$AR$3</f>
        <v>0.0012043981481481482</v>
      </c>
      <c r="AP31" s="23">
        <f aca="true" t="shared" si="61" ref="AP31:AP44">AN31-AO31</f>
        <v>-0.0012043981481481482</v>
      </c>
      <c r="AQ31" s="23">
        <f>AP31/$AR$3</f>
        <v>-0.0002546296296296296</v>
      </c>
      <c r="AR31" s="259"/>
      <c r="AS31" s="171"/>
      <c r="AT31" s="26">
        <f>D31*$AU$3</f>
        <v>0.0012069444444444443</v>
      </c>
      <c r="AU31" s="22">
        <f t="shared" si="60"/>
        <v>-0.0012069444444444443</v>
      </c>
      <c r="AV31" s="23">
        <f>AU31/$AU$3</f>
        <v>-0.0002546296296296296</v>
      </c>
      <c r="AW31" s="58"/>
      <c r="AX31" s="172"/>
      <c r="AY31" s="23"/>
      <c r="AZ31" s="22"/>
      <c r="BA31" s="23"/>
      <c r="BB31" s="59"/>
      <c r="BC31" s="33">
        <v>0.09090277777777778</v>
      </c>
      <c r="BD31" s="23">
        <f>D31*$BD$3</f>
        <v>0.002011574074074074</v>
      </c>
      <c r="BE31" s="22">
        <f>BC31-BD31</f>
        <v>0.08889120370370371</v>
      </c>
      <c r="BF31" s="23">
        <f>BE31/$BD$3</f>
        <v>0.011252051101734646</v>
      </c>
      <c r="BG31" s="420">
        <v>5</v>
      </c>
      <c r="BH31" s="137">
        <v>0.023912037037037034</v>
      </c>
      <c r="BI31" s="27">
        <f>D31*$BK$3</f>
        <v>0.0007638888888888888</v>
      </c>
      <c r="BJ31" s="22">
        <f>BH31-BI31</f>
        <v>0.023148148148148143</v>
      </c>
      <c r="BK31" s="23">
        <f>BJ31/$BK$3</f>
        <v>0.007716049382716048</v>
      </c>
      <c r="BL31" s="424">
        <v>7</v>
      </c>
      <c r="BM31" s="103">
        <v>0.055393518518518516</v>
      </c>
      <c r="BN31" s="23">
        <f>D31*$BO$2</f>
        <v>0.001960648148148148</v>
      </c>
      <c r="BO31" s="22">
        <f t="shared" si="57"/>
        <v>0.05343287037037037</v>
      </c>
      <c r="BP31" s="23">
        <f>BO31/$BO$2</f>
        <v>0.006939333814333814</v>
      </c>
      <c r="BQ31" s="428">
        <v>13</v>
      </c>
      <c r="BR31" s="192">
        <v>0.05040509259259259</v>
      </c>
      <c r="BS31" s="23">
        <f>D31*$BT$3</f>
        <v>0.0015023148148148148</v>
      </c>
      <c r="BT31" s="22">
        <f t="shared" si="58"/>
        <v>0.048902777777777774</v>
      </c>
      <c r="BU31" s="23">
        <f>BT31/$BT$3</f>
        <v>0.008288606403013182</v>
      </c>
      <c r="BV31" s="431">
        <v>11</v>
      </c>
      <c r="BW31" s="106"/>
      <c r="BX31" s="23"/>
      <c r="BY31" s="22"/>
      <c r="BZ31" s="23"/>
      <c r="CA31" s="58"/>
      <c r="CB31" s="315"/>
      <c r="CC31" s="57"/>
      <c r="CD31" s="60"/>
      <c r="CE31" s="57"/>
      <c r="CF31" s="58"/>
      <c r="CG31" s="106"/>
      <c r="CH31" s="23"/>
      <c r="CI31" s="22"/>
      <c r="CJ31" s="23"/>
      <c r="CK31" s="62"/>
      <c r="CL31" s="106"/>
      <c r="CM31" s="23"/>
      <c r="CN31" s="22"/>
      <c r="CO31" s="23"/>
      <c r="CP31" s="300"/>
      <c r="CQ31" s="106"/>
      <c r="CR31" s="23"/>
      <c r="CS31" s="22"/>
      <c r="CT31" s="23"/>
      <c r="CU31" s="54"/>
      <c r="CV31" s="106"/>
      <c r="CW31" s="23"/>
      <c r="CX31" s="22"/>
      <c r="CY31" s="23"/>
      <c r="CZ31" s="300"/>
      <c r="DA31" s="106"/>
      <c r="DB31" s="23"/>
      <c r="DC31" s="22"/>
      <c r="DD31" s="23"/>
      <c r="DE31" s="54"/>
      <c r="DF31" s="106"/>
      <c r="DG31" s="23">
        <f t="shared" si="50"/>
        <v>0.0016016203703703702</v>
      </c>
      <c r="DH31" s="22"/>
      <c r="DI31" s="23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106"/>
      <c r="EU31" s="23"/>
      <c r="EV31" s="22"/>
      <c r="EW31" s="23"/>
      <c r="EX31" s="156"/>
      <c r="EY31" s="106"/>
      <c r="EZ31" s="23"/>
      <c r="FA31" s="22"/>
      <c r="FB31" s="23"/>
      <c r="FC31" s="156"/>
      <c r="FD31" s="106"/>
      <c r="FE31" s="23"/>
      <c r="FF31" s="22"/>
      <c r="FG31" s="23"/>
      <c r="FH31" s="156"/>
      <c r="FI31" s="106"/>
      <c r="FJ31" s="23"/>
      <c r="FK31" s="22"/>
      <c r="FL31" s="23"/>
      <c r="FM31" s="156"/>
      <c r="FN31" s="106"/>
      <c r="FO31" s="23"/>
      <c r="FP31" s="22"/>
      <c r="FQ31" s="23"/>
      <c r="FR31" s="156"/>
      <c r="FS31" s="253"/>
      <c r="FT31" s="253"/>
      <c r="FU31" s="347"/>
      <c r="FV31" s="253"/>
      <c r="FW31" s="157"/>
      <c r="FX31" s="479"/>
      <c r="FY31" s="479"/>
      <c r="FZ31" s="480"/>
      <c r="GA31" s="479"/>
      <c r="GB31" s="481"/>
      <c r="GC31" s="481">
        <v>5</v>
      </c>
      <c r="GD31" s="492">
        <v>7</v>
      </c>
      <c r="GE31" s="482">
        <v>13</v>
      </c>
      <c r="GF31" s="492">
        <v>11</v>
      </c>
      <c r="GG31" s="479"/>
      <c r="GH31" s="479"/>
      <c r="GI31" s="483"/>
      <c r="GJ31" s="447"/>
      <c r="GK31" s="156"/>
      <c r="GL31" s="447"/>
      <c r="GM31" s="156"/>
      <c r="GN31" s="156"/>
      <c r="GO31" s="54"/>
      <c r="GP31" s="54"/>
      <c r="GQ31" s="54"/>
      <c r="GR31" s="54"/>
      <c r="GS31" s="54"/>
      <c r="GT31" s="54"/>
      <c r="GU31" s="54"/>
      <c r="GV31" s="156"/>
      <c r="GW31" s="156"/>
      <c r="GX31" s="156"/>
      <c r="GY31" s="156"/>
      <c r="GZ31" s="156"/>
      <c r="HA31" s="230">
        <v>4</v>
      </c>
      <c r="HB31" s="389"/>
      <c r="HC31" s="124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18"/>
      <c r="HP31" s="16"/>
      <c r="HQ31" s="127"/>
      <c r="HR31" s="127"/>
      <c r="HS31" s="127"/>
      <c r="HT31" s="126"/>
      <c r="HU31" s="20"/>
      <c r="HV31" s="21"/>
      <c r="HW31" s="21"/>
      <c r="HX31" s="284"/>
      <c r="HY31" s="13"/>
    </row>
    <row r="32" spans="1:233" ht="25.5" customHeight="1">
      <c r="A32" s="10">
        <v>24</v>
      </c>
      <c r="B32" s="17" t="s">
        <v>45</v>
      </c>
      <c r="C32" s="76">
        <v>1970</v>
      </c>
      <c r="D32" s="89">
        <v>0.0005555555555555556</v>
      </c>
      <c r="E32" s="197">
        <v>0.07554398148148149</v>
      </c>
      <c r="F32" s="26">
        <f>D32*$G$3</f>
        <v>0.003944444444444444</v>
      </c>
      <c r="G32" s="22">
        <f>E32-F32</f>
        <v>0.07159953703703704</v>
      </c>
      <c r="H32" s="27">
        <f>G32/$G$3</f>
        <v>0.010084441836202402</v>
      </c>
      <c r="I32" s="93">
        <v>9</v>
      </c>
      <c r="J32" s="288"/>
      <c r="K32" s="243">
        <f>D32*$M$3</f>
        <v>0.0016666666666666666</v>
      </c>
      <c r="L32" s="28">
        <f>J32-K32</f>
        <v>-0.0016666666666666666</v>
      </c>
      <c r="M32" s="28">
        <f>L32/$M$3</f>
        <v>-0.0005555555555555556</v>
      </c>
      <c r="N32" s="93"/>
      <c r="O32" s="129"/>
      <c r="P32" s="23">
        <f>D32*$P$3</f>
        <v>0.002444444444444445</v>
      </c>
      <c r="Q32" s="85">
        <f>O32-P32</f>
        <v>-0.002444444444444445</v>
      </c>
      <c r="R32" s="23">
        <f>Q32/$P$3</f>
        <v>-0.0005555555555555556</v>
      </c>
      <c r="S32" s="347"/>
      <c r="T32" s="86"/>
      <c r="U32" s="85"/>
      <c r="V32" s="85"/>
      <c r="W32" s="85"/>
      <c r="X32" s="253"/>
      <c r="Y32" s="94"/>
      <c r="Z32" s="25">
        <f>Y3232*$AB$3</f>
        <v>0</v>
      </c>
      <c r="AA32" s="25">
        <f>Y32-Z32</f>
        <v>0</v>
      </c>
      <c r="AB32" s="25">
        <f>AA32/$AB$3</f>
        <v>0</v>
      </c>
      <c r="AC32" s="20"/>
      <c r="AD32" s="106"/>
      <c r="AE32" s="23">
        <f>D32*$AE$3</f>
        <v>0.0018888888888888887</v>
      </c>
      <c r="AF32" s="23">
        <f t="shared" si="59"/>
        <v>-0.0018888888888888887</v>
      </c>
      <c r="AG32" s="239">
        <f>AF32/$AE$3</f>
        <v>-0.0005555555555555556</v>
      </c>
      <c r="AH32" s="58"/>
      <c r="AI32" s="105">
        <v>0.025995370370370367</v>
      </c>
      <c r="AJ32" s="23">
        <f>D32*$AL$3</f>
        <v>0.0019</v>
      </c>
      <c r="AK32" s="23">
        <f>AI32-AJ32</f>
        <v>0.024095370370370368</v>
      </c>
      <c r="AL32" s="25">
        <f>AK32/$AL$3</f>
        <v>0.007045429932856833</v>
      </c>
      <c r="AM32" s="58">
        <v>13</v>
      </c>
      <c r="AN32" s="106">
        <v>0.062453703703703706</v>
      </c>
      <c r="AO32" s="23">
        <f>D32*$AP$3</f>
        <v>0.0031611111111111115</v>
      </c>
      <c r="AP32" s="23">
        <f t="shared" si="61"/>
        <v>0.05929259259259259</v>
      </c>
      <c r="AQ32" s="23">
        <f>AP32/$AP$3</f>
        <v>0.01042049078955933</v>
      </c>
      <c r="AR32" s="259">
        <v>13</v>
      </c>
      <c r="AS32" s="171">
        <v>0.056469907407407406</v>
      </c>
      <c r="AT32" s="26">
        <f>D32*$AU$3</f>
        <v>0.0026333333333333334</v>
      </c>
      <c r="AU32" s="22">
        <f>AS32-AT32</f>
        <v>0.05383657407407407</v>
      </c>
      <c r="AV32" s="23">
        <f>AU32/$AU$3</f>
        <v>0.01135792701984685</v>
      </c>
      <c r="AW32" s="402">
        <v>11</v>
      </c>
      <c r="AX32" s="291"/>
      <c r="AY32" s="23">
        <f>D32*$BB$3</f>
        <v>0.0032333333333333333</v>
      </c>
      <c r="AZ32" s="22">
        <f>AX32-AY32</f>
        <v>-0.0032333333333333333</v>
      </c>
      <c r="BA32" s="23">
        <f>AZ32/$BB$3</f>
        <v>-0.0005555555555555556</v>
      </c>
      <c r="BB32" s="59"/>
      <c r="BC32" s="33">
        <v>0.09840277777777778</v>
      </c>
      <c r="BD32" s="23">
        <f>D32*$BD$3</f>
        <v>0.004388888888888889</v>
      </c>
      <c r="BE32" s="22">
        <f>BC32-BD32</f>
        <v>0.0940138888888889</v>
      </c>
      <c r="BF32" s="23">
        <f>BE32/$BD$3</f>
        <v>0.011900492264416316</v>
      </c>
      <c r="BG32" s="420">
        <v>7</v>
      </c>
      <c r="BH32" s="33">
        <v>0.023240740740740742</v>
      </c>
      <c r="BI32" s="27">
        <f>D32*$BI$3</f>
        <v>0.0015555555555555555</v>
      </c>
      <c r="BJ32" s="22">
        <f>BH32-BI32</f>
        <v>0.021685185185185186</v>
      </c>
      <c r="BK32" s="23">
        <f>BJ32/$BI$3</f>
        <v>0.007744708994708995</v>
      </c>
      <c r="BL32" s="405">
        <v>8</v>
      </c>
      <c r="BM32" s="425">
        <v>0.04635416666666667</v>
      </c>
      <c r="BN32" s="23">
        <f>D32*$BO$3</f>
        <v>0.0036666666666666666</v>
      </c>
      <c r="BO32" s="22">
        <f t="shared" si="57"/>
        <v>0.0426875</v>
      </c>
      <c r="BP32" s="23">
        <f>BO32/$BO$3</f>
        <v>0.006467803030303031</v>
      </c>
      <c r="BQ32" s="426">
        <v>10</v>
      </c>
      <c r="BR32" s="174">
        <v>0.06559027777777778</v>
      </c>
      <c r="BS32" s="85">
        <f>D32*$BV$3</f>
        <v>0.003</v>
      </c>
      <c r="BT32" s="106">
        <f t="shared" si="58"/>
        <v>0.06259027777777777</v>
      </c>
      <c r="BU32" s="85">
        <f>BT32/$BV$3</f>
        <v>0.011590792181069957</v>
      </c>
      <c r="BV32" s="432">
        <v>13</v>
      </c>
      <c r="BW32" s="208"/>
      <c r="BX32" s="23">
        <f>D32*$CA$3</f>
        <v>0.0023</v>
      </c>
      <c r="BY32" s="22">
        <f>BW32-BX32</f>
        <v>-0.0023</v>
      </c>
      <c r="BZ32" s="23">
        <f>BY32/$CA$3</f>
        <v>-0.0005555555555555556</v>
      </c>
      <c r="CA32" s="157"/>
      <c r="CB32" s="56"/>
      <c r="CC32" s="57"/>
      <c r="CD32" s="60"/>
      <c r="CE32" s="57"/>
      <c r="CF32" s="58"/>
      <c r="CG32" s="103">
        <v>0.08053240740740741</v>
      </c>
      <c r="CH32" s="23">
        <f>D32*$CK$3</f>
        <v>0.0037777777777777775</v>
      </c>
      <c r="CI32" s="22">
        <f>CG32-CH32</f>
        <v>0.07675462962962963</v>
      </c>
      <c r="CJ32" s="23">
        <f>CI32/$CK$3</f>
        <v>0.011287445533769064</v>
      </c>
      <c r="CK32" s="443">
        <v>12</v>
      </c>
      <c r="CL32" s="42">
        <v>0.037395833333333336</v>
      </c>
      <c r="CM32" s="23">
        <f>D32*$CN$3</f>
        <v>0.002677777777777778</v>
      </c>
      <c r="CN32" s="22">
        <f>CL32-CM32</f>
        <v>0.03471805555555556</v>
      </c>
      <c r="CO32" s="23">
        <f>CN32/$CN$3</f>
        <v>0.007202916090364223</v>
      </c>
      <c r="CP32" s="451">
        <v>9</v>
      </c>
      <c r="CQ32" s="106"/>
      <c r="CR32" s="23"/>
      <c r="CS32" s="22"/>
      <c r="CT32" s="23"/>
      <c r="CU32" s="54"/>
      <c r="CV32" s="106"/>
      <c r="CW32" s="23"/>
      <c r="CX32" s="22"/>
      <c r="CY32" s="23"/>
      <c r="CZ32" s="300"/>
      <c r="DA32" s="337">
        <v>0.05951388888888889</v>
      </c>
      <c r="DB32" s="23">
        <f>D32*$DB$2</f>
        <v>0.003611111111111111</v>
      </c>
      <c r="DC32" s="22">
        <f>DA32-DB32</f>
        <v>0.05590277777777777</v>
      </c>
      <c r="DD32" s="23">
        <f>DC32/$DB$2</f>
        <v>0.00860042735042735</v>
      </c>
      <c r="DE32" s="464">
        <v>11</v>
      </c>
      <c r="DF32" s="208"/>
      <c r="DG32" s="23">
        <f t="shared" si="50"/>
        <v>0.0034944444444444446</v>
      </c>
      <c r="DH32" s="22">
        <f>DF32-DG32</f>
        <v>-0.0034944444444444446</v>
      </c>
      <c r="DI32" s="23">
        <f>DH32/$DB$3</f>
        <v>-0.0010128824476650564</v>
      </c>
      <c r="DJ32" s="54"/>
      <c r="DK32" s="105">
        <v>0.06418981481481481</v>
      </c>
      <c r="DL32" s="23">
        <f>D32*$DO$3</f>
        <v>0.0023888888888888887</v>
      </c>
      <c r="DM32" s="22">
        <f>DK32-DL32</f>
        <v>0.06180092592592592</v>
      </c>
      <c r="DN32" s="23">
        <f>DM32/$DO$3</f>
        <v>0.014372308354866494</v>
      </c>
      <c r="DO32" s="54">
        <v>7</v>
      </c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181">
        <v>0.09649305555555555</v>
      </c>
      <c r="EA32" s="23">
        <f>D32*$EC$3</f>
        <v>0.0036722222222222226</v>
      </c>
      <c r="EB32" s="22">
        <f>DZ32-EA32</f>
        <v>0.09282083333333332</v>
      </c>
      <c r="EC32" s="23">
        <f>EB32/$EC$3</f>
        <v>0.014042486132123043</v>
      </c>
      <c r="ED32" s="54">
        <v>8</v>
      </c>
      <c r="EE32" s="105">
        <v>0.08118055555555555</v>
      </c>
      <c r="EF32" s="23">
        <f>D32*$EI$3</f>
        <v>0.0051444444444444445</v>
      </c>
      <c r="EG32" s="22">
        <f>EE32-EF32</f>
        <v>0.07603611111111111</v>
      </c>
      <c r="EH32" s="23">
        <f>EG32/$EI$3</f>
        <v>0.008211243100551956</v>
      </c>
      <c r="EI32" s="54">
        <v>11</v>
      </c>
      <c r="EJ32" s="54"/>
      <c r="EK32" s="54"/>
      <c r="EL32" s="54"/>
      <c r="EM32" s="54"/>
      <c r="EN32" s="54"/>
      <c r="EO32" s="181">
        <v>0.08776620370370371</v>
      </c>
      <c r="EP32" s="23">
        <f>D32*$ER$3</f>
        <v>0.003505555555555555</v>
      </c>
      <c r="EQ32" s="22">
        <f>EO32-EP32</f>
        <v>0.08426064814814815</v>
      </c>
      <c r="ER32" s="23">
        <f>EQ32/$ER$3</f>
        <v>0.013353510007630453</v>
      </c>
      <c r="ES32" s="54">
        <v>6</v>
      </c>
      <c r="ET32" s="106"/>
      <c r="EU32" s="23"/>
      <c r="EV32" s="22"/>
      <c r="EW32" s="23"/>
      <c r="EX32" s="156"/>
      <c r="EY32" s="205">
        <v>0.07868055555555555</v>
      </c>
      <c r="EZ32" s="23">
        <f>D32*$FA$3</f>
        <v>0.0030666666666666663</v>
      </c>
      <c r="FA32" s="22">
        <f>EY32-EZ32</f>
        <v>0.07561388888888888</v>
      </c>
      <c r="FB32" s="23">
        <f>FA32/$FA$3</f>
        <v>0.013698168276972626</v>
      </c>
      <c r="FC32" s="156">
        <v>7</v>
      </c>
      <c r="FD32" s="216">
        <v>0.045625</v>
      </c>
      <c r="FE32" s="23">
        <f>D32*$FF$2</f>
        <v>0.0030833333333333333</v>
      </c>
      <c r="FF32" s="22">
        <f>FD32-FE32</f>
        <v>0.042541666666666665</v>
      </c>
      <c r="FG32" s="23">
        <f>FF32/$FF$2</f>
        <v>0.007665165165165165</v>
      </c>
      <c r="FH32" s="156">
        <v>7</v>
      </c>
      <c r="FI32" s="103">
        <v>0.0416550925925926</v>
      </c>
      <c r="FJ32" s="23">
        <f>D32*$FL$3</f>
        <v>0.0031277777777777775</v>
      </c>
      <c r="FK32" s="22">
        <f>FI32-FJ32</f>
        <v>0.03852731481481482</v>
      </c>
      <c r="FL32" s="23">
        <f>FK32/$FL$3</f>
        <v>0.006843217551476878</v>
      </c>
      <c r="FM32" s="156">
        <v>7</v>
      </c>
      <c r="FN32" s="221">
        <v>0.06619212962962963</v>
      </c>
      <c r="FO32" s="23">
        <f>D32*$FP$3</f>
        <v>0.004855555555555556</v>
      </c>
      <c r="FP32" s="22">
        <f>FN32-FO32</f>
        <v>0.06133657407407407</v>
      </c>
      <c r="FQ32" s="23">
        <f>FP32/$FP$3</f>
        <v>0.007017914653784219</v>
      </c>
      <c r="FR32" s="156">
        <v>4</v>
      </c>
      <c r="FS32" s="253">
        <v>9</v>
      </c>
      <c r="FT32" s="253"/>
      <c r="FU32" s="347"/>
      <c r="FV32" s="253"/>
      <c r="FW32" s="157"/>
      <c r="FX32" s="479"/>
      <c r="FY32" s="479">
        <v>13</v>
      </c>
      <c r="FZ32" s="480">
        <v>13</v>
      </c>
      <c r="GA32" s="157">
        <v>11</v>
      </c>
      <c r="GB32" s="481"/>
      <c r="GC32" s="481">
        <v>7</v>
      </c>
      <c r="GD32" s="479">
        <v>8</v>
      </c>
      <c r="GE32" s="157">
        <v>10</v>
      </c>
      <c r="GF32" s="479">
        <v>13</v>
      </c>
      <c r="GG32" s="157"/>
      <c r="GH32" s="479"/>
      <c r="GI32" s="156">
        <v>12</v>
      </c>
      <c r="GJ32" s="447">
        <v>9</v>
      </c>
      <c r="GK32" s="156"/>
      <c r="GL32" s="447"/>
      <c r="GM32" s="156">
        <v>11</v>
      </c>
      <c r="GN32" s="156"/>
      <c r="GO32" s="54">
        <v>7</v>
      </c>
      <c r="GP32" s="54"/>
      <c r="GQ32" s="54"/>
      <c r="GR32" s="54">
        <v>8</v>
      </c>
      <c r="GS32" s="54">
        <v>11</v>
      </c>
      <c r="GT32" s="54"/>
      <c r="GU32" s="54">
        <v>6</v>
      </c>
      <c r="GV32" s="156"/>
      <c r="GW32" s="156">
        <v>7</v>
      </c>
      <c r="GX32" s="156">
        <v>7</v>
      </c>
      <c r="GY32" s="156">
        <v>7</v>
      </c>
      <c r="GZ32" s="156">
        <v>4</v>
      </c>
      <c r="HA32" s="230">
        <v>11</v>
      </c>
      <c r="HB32" s="389"/>
      <c r="HC32" s="124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18"/>
      <c r="HP32" s="16"/>
      <c r="HQ32" s="127"/>
      <c r="HR32" s="127"/>
      <c r="HS32" s="127"/>
      <c r="HT32" s="126"/>
      <c r="HU32" s="20"/>
      <c r="HV32" s="21"/>
      <c r="HW32" s="21"/>
      <c r="HX32" s="284"/>
      <c r="HY32" s="312"/>
    </row>
    <row r="33" spans="1:233" ht="29.25" customHeight="1">
      <c r="A33" s="10">
        <v>25</v>
      </c>
      <c r="B33" s="11" t="s">
        <v>35</v>
      </c>
      <c r="C33" s="76">
        <v>1971</v>
      </c>
      <c r="D33" s="89">
        <v>0.0005208333333333333</v>
      </c>
      <c r="E33" s="197">
        <v>0.04501157407407407</v>
      </c>
      <c r="F33" s="26">
        <f>D33*$G$3</f>
        <v>0.0036979166666666666</v>
      </c>
      <c r="G33" s="22">
        <f>E33-F33</f>
        <v>0.0413136574074074</v>
      </c>
      <c r="H33" s="27">
        <f>G33/$G$3</f>
        <v>0.005818824986958789</v>
      </c>
      <c r="I33" s="93">
        <v>3</v>
      </c>
      <c r="J33" s="198">
        <v>0.014918981481481483</v>
      </c>
      <c r="K33" s="243">
        <f>D33*$L$3</f>
        <v>0.0018229166666666667</v>
      </c>
      <c r="L33" s="28">
        <f>J33-K33</f>
        <v>0.013096064814814816</v>
      </c>
      <c r="M33" s="28">
        <f>L33/$L$3</f>
        <v>0.0037417328042328043</v>
      </c>
      <c r="N33" s="84">
        <v>5</v>
      </c>
      <c r="O33" s="130">
        <v>0.05576388888888889</v>
      </c>
      <c r="P33" s="23">
        <f>D33*$S$3</f>
        <v>0.005520833333333333</v>
      </c>
      <c r="Q33" s="85">
        <f>O33-P33</f>
        <v>0.050243055555555555</v>
      </c>
      <c r="R33" s="23">
        <f>Q33/$S$3</f>
        <v>0.004739910901467506</v>
      </c>
      <c r="S33" s="395">
        <v>3</v>
      </c>
      <c r="T33" s="130">
        <v>0.03692129629629629</v>
      </c>
      <c r="U33" s="85">
        <f>D33*$X$3</f>
        <v>0.00375</v>
      </c>
      <c r="V33" s="25">
        <f>T33-U33</f>
        <v>0.033171296296296296</v>
      </c>
      <c r="W33" s="25">
        <f>V33/$X$3</f>
        <v>0.004607124485596708</v>
      </c>
      <c r="X33" s="254">
        <v>4</v>
      </c>
      <c r="Y33" s="316" t="s">
        <v>41</v>
      </c>
      <c r="Z33" s="25">
        <f>D33*$AB$3</f>
        <v>0.003072916666666667</v>
      </c>
      <c r="AA33" s="25" t="e">
        <f>Y33-Z33</f>
        <v>#VALUE!</v>
      </c>
      <c r="AB33" s="25" t="e">
        <f>AA33/$AB$3</f>
        <v>#VALUE!</v>
      </c>
      <c r="AC33" s="402">
        <v>11</v>
      </c>
      <c r="AD33" s="33">
        <v>0.03381944444444445</v>
      </c>
      <c r="AE33" s="23">
        <f>D33*$AF$3</f>
        <v>0.0031927083333333334</v>
      </c>
      <c r="AF33" s="23">
        <f t="shared" si="59"/>
        <v>0.03062673611111112</v>
      </c>
      <c r="AG33" s="239">
        <f>AF33/$AF$3</f>
        <v>0.004996204912089905</v>
      </c>
      <c r="AH33" s="58">
        <v>4</v>
      </c>
      <c r="AI33" s="208">
        <v>0.019849537037037037</v>
      </c>
      <c r="AJ33" s="23">
        <f>D33*$AJ$3</f>
        <v>0.0021354166666666665</v>
      </c>
      <c r="AK33" s="23">
        <f>AI33-AJ33</f>
        <v>0.01771412037037037</v>
      </c>
      <c r="AL33" s="25">
        <f>AK33/$AJ$3</f>
        <v>0.0043205171635049685</v>
      </c>
      <c r="AM33" s="58">
        <v>5</v>
      </c>
      <c r="AN33" s="34">
        <v>0.04143518518518518</v>
      </c>
      <c r="AO33" s="23">
        <f aca="true" t="shared" si="62" ref="AO33:AO40">D33*$AQ$3</f>
        <v>0.0037604166666666667</v>
      </c>
      <c r="AP33" s="23">
        <f t="shared" si="61"/>
        <v>0.03767476851851851</v>
      </c>
      <c r="AQ33" s="23">
        <f aca="true" t="shared" si="63" ref="AQ33:AQ40">AP33/$AQ$3</f>
        <v>0.005218111983174309</v>
      </c>
      <c r="AR33" s="259">
        <v>6</v>
      </c>
      <c r="AS33" s="103">
        <v>0.028101851851851854</v>
      </c>
      <c r="AT33" s="26">
        <f>D33*$AW$3</f>
        <v>0.0031093749999999997</v>
      </c>
      <c r="AU33" s="22">
        <f>AS33-AT33</f>
        <v>0.024992476851851853</v>
      </c>
      <c r="AV33" s="23">
        <f>AU33/$AW$3</f>
        <v>0.004186344531298468</v>
      </c>
      <c r="AW33" s="20">
        <v>3</v>
      </c>
      <c r="AX33" s="174">
        <v>0.04289351851851852</v>
      </c>
      <c r="AY33" s="23">
        <f>D33*$BA$3</f>
        <v>0.0033333333333333335</v>
      </c>
      <c r="AZ33" s="22">
        <f>AX33-AY33</f>
        <v>0.039560185185185184</v>
      </c>
      <c r="BA33" s="23">
        <f>AZ33/$BA$3</f>
        <v>0.006181278935185185</v>
      </c>
      <c r="BB33" s="59">
        <v>7</v>
      </c>
      <c r="BC33" s="33">
        <v>0.060891203703703704</v>
      </c>
      <c r="BD33" s="23">
        <f>D33*$BD$3</f>
        <v>0.004114583333333334</v>
      </c>
      <c r="BE33" s="22">
        <f>BC33-BD33</f>
        <v>0.05677662037037037</v>
      </c>
      <c r="BF33" s="23">
        <f>BE33/$BD$3</f>
        <v>0.007186913970932959</v>
      </c>
      <c r="BG33" s="420">
        <v>4</v>
      </c>
      <c r="BH33" s="33">
        <v>0.012546296296296297</v>
      </c>
      <c r="BI33" s="27">
        <f>D33*$BI$3</f>
        <v>0.0014583333333333332</v>
      </c>
      <c r="BJ33" s="22">
        <f>BH33-BI33</f>
        <v>0.011087962962962963</v>
      </c>
      <c r="BK33" s="23">
        <f>BJ33/$BI$3</f>
        <v>0.003959986772486773</v>
      </c>
      <c r="BL33" s="405">
        <v>2</v>
      </c>
      <c r="BM33" s="425">
        <v>0.02953703703703704</v>
      </c>
      <c r="BN33" s="23">
        <f>D33*$BO$3</f>
        <v>0.0034374999999999996</v>
      </c>
      <c r="BO33" s="22">
        <f t="shared" si="57"/>
        <v>0.02609953703703704</v>
      </c>
      <c r="BP33" s="23">
        <f>BO33/$BO$3</f>
        <v>0.0039544753086419755</v>
      </c>
      <c r="BQ33" s="426">
        <v>3</v>
      </c>
      <c r="BR33" s="174"/>
      <c r="BS33" s="85">
        <f>D33*$BV$3</f>
        <v>0.0028125000000000003</v>
      </c>
      <c r="BT33" s="106">
        <f t="shared" si="58"/>
        <v>-0.0028125000000000003</v>
      </c>
      <c r="BU33" s="85">
        <f>BT33/$BV$3</f>
        <v>-0.0005208333333333333</v>
      </c>
      <c r="BV33" s="400"/>
      <c r="BW33" s="181">
        <v>0.03960648148148148</v>
      </c>
      <c r="BX33" s="23">
        <f>D33*$BX$3</f>
        <v>0.0030572916666666665</v>
      </c>
      <c r="BY33" s="22">
        <f>BW33-BX33</f>
        <v>0.03654918981481481</v>
      </c>
      <c r="BZ33" s="23">
        <f>BY33/$BX$3</f>
        <v>0.006226437787873051</v>
      </c>
      <c r="CA33" s="437">
        <v>4</v>
      </c>
      <c r="CB33" s="295">
        <v>0.039594907407407405</v>
      </c>
      <c r="CC33" s="23">
        <f>D33*$CD$3</f>
        <v>0.00403125</v>
      </c>
      <c r="CD33" s="22">
        <f>CB33-CC33</f>
        <v>0.035563657407407405</v>
      </c>
      <c r="CE33" s="23">
        <f>CD33/$CD$3</f>
        <v>0.004594787778734807</v>
      </c>
      <c r="CF33" s="439">
        <v>4</v>
      </c>
      <c r="CG33" s="103">
        <v>0.0355787037037037</v>
      </c>
      <c r="CH33" s="23">
        <f>D33*$CK$3</f>
        <v>0.0035416666666666665</v>
      </c>
      <c r="CI33" s="22">
        <f>CG33-CH33</f>
        <v>0.03203703703703704</v>
      </c>
      <c r="CJ33" s="23">
        <f>CI33/$CK$3</f>
        <v>0.004711328976034859</v>
      </c>
      <c r="CK33" s="443">
        <v>4</v>
      </c>
      <c r="CL33" s="42">
        <v>0.024259259259259258</v>
      </c>
      <c r="CM33" s="23">
        <f>D33*$CN$3</f>
        <v>0.002510416666666667</v>
      </c>
      <c r="CN33" s="22">
        <f>CL33-CM33</f>
        <v>0.02174884259259259</v>
      </c>
      <c r="CO33" s="23">
        <f>CN33/$CN$3</f>
        <v>0.004512208006761948</v>
      </c>
      <c r="CP33" s="451">
        <v>4</v>
      </c>
      <c r="CQ33" s="103"/>
      <c r="CR33" s="23">
        <f>D33*$CU$3</f>
        <v>0.0016875</v>
      </c>
      <c r="CS33" s="22">
        <f>CQ33-CR33</f>
        <v>-0.0016875</v>
      </c>
      <c r="CT33" s="23">
        <f>CS33/$CU$3</f>
        <v>-0.0005208333333333333</v>
      </c>
      <c r="CU33" s="54"/>
      <c r="CV33" s="103">
        <v>0.020300925925925927</v>
      </c>
      <c r="CW33" s="23">
        <f>D33*$CZ$3</f>
        <v>0.0022031250000000002</v>
      </c>
      <c r="CX33" s="22">
        <f>CV33-CW33</f>
        <v>0.018097800925925927</v>
      </c>
      <c r="CY33" s="23">
        <f>CX33/$CZ$3</f>
        <v>0.004278439935207074</v>
      </c>
      <c r="CZ33" s="457">
        <v>3</v>
      </c>
      <c r="DA33" s="337">
        <v>0.03351851851851852</v>
      </c>
      <c r="DB33" s="23">
        <f>D33*$DB$2</f>
        <v>0.0033854166666666668</v>
      </c>
      <c r="DC33" s="22">
        <f>DA33-DB33</f>
        <v>0.03013310185185185</v>
      </c>
      <c r="DD33" s="23">
        <f>DC33/$DB$2</f>
        <v>0.004635861823361823</v>
      </c>
      <c r="DE33" s="464">
        <v>3</v>
      </c>
      <c r="DF33" s="103">
        <v>0.021168981481481483</v>
      </c>
      <c r="DG33" s="23">
        <f>D33*$DJ$3</f>
        <v>0.00253125</v>
      </c>
      <c r="DH33" s="22">
        <f>DF33-DG33</f>
        <v>0.018637731481481484</v>
      </c>
      <c r="DI33" s="23">
        <f>DH33/$DJ$3</f>
        <v>0.0038349241731443382</v>
      </c>
      <c r="DJ33" s="443">
        <v>4</v>
      </c>
      <c r="DK33" s="105">
        <v>0.031516203703703706</v>
      </c>
      <c r="DL33" s="23">
        <f>D33*$DO$3</f>
        <v>0.002239583333333333</v>
      </c>
      <c r="DM33" s="22">
        <f>DK33-DL33</f>
        <v>0.029276620370370373</v>
      </c>
      <c r="DN33" s="23">
        <f>DM33/$DO$3</f>
        <v>0.006808516365202412</v>
      </c>
      <c r="DO33" s="54">
        <v>2</v>
      </c>
      <c r="DP33" s="54"/>
      <c r="DQ33" s="54"/>
      <c r="DR33" s="54"/>
      <c r="DS33" s="54"/>
      <c r="DT33" s="54"/>
      <c r="DU33" s="105">
        <v>0.06116898148148148</v>
      </c>
      <c r="DV33" s="23">
        <f>D33*$DY$3</f>
        <v>0.004348958333333333</v>
      </c>
      <c r="DW33" s="22">
        <f>DU33-DV33</f>
        <v>0.056820023148148144</v>
      </c>
      <c r="DX33" s="23">
        <f>DW33/$DY$3</f>
        <v>0.0068047931913949875</v>
      </c>
      <c r="DY33" s="54">
        <v>5</v>
      </c>
      <c r="DZ33" s="181">
        <v>0.04847222222222222</v>
      </c>
      <c r="EA33" s="23">
        <f>D33*$EC$3</f>
        <v>0.0034427083333333336</v>
      </c>
      <c r="EB33" s="22">
        <f>DZ33-EA33</f>
        <v>0.045029513888888886</v>
      </c>
      <c r="EC33" s="23">
        <f>EB33/$EC$3</f>
        <v>0.006812331904521768</v>
      </c>
      <c r="ED33" s="54">
        <v>4</v>
      </c>
      <c r="EE33" s="105">
        <v>0.04979166666666667</v>
      </c>
      <c r="EF33" s="23">
        <f>D33*$EI$3</f>
        <v>0.004822916666666666</v>
      </c>
      <c r="EG33" s="22">
        <f>EE33-EF33</f>
        <v>0.04496875</v>
      </c>
      <c r="EH33" s="23">
        <f>EG33/$EI$3</f>
        <v>0.0048562365010799136</v>
      </c>
      <c r="EI33" s="54">
        <v>4</v>
      </c>
      <c r="EJ33" s="181">
        <v>0.043506944444444445</v>
      </c>
      <c r="EK33" s="23">
        <f>D33*$EM$3</f>
        <v>0.003447916666666667</v>
      </c>
      <c r="EL33" s="22">
        <f>EJ33-EK33</f>
        <v>0.04005902777777778</v>
      </c>
      <c r="EM33" s="23">
        <f>EL33/$EM$3</f>
        <v>0.00605121265525344</v>
      </c>
      <c r="EN33" s="54">
        <v>3</v>
      </c>
      <c r="EO33" s="181">
        <v>0.04488425925925926</v>
      </c>
      <c r="EP33" s="23">
        <f>D33*$ER$3</f>
        <v>0.003286458333333333</v>
      </c>
      <c r="EQ33" s="22">
        <f>EO33-EP33</f>
        <v>0.04159780092592593</v>
      </c>
      <c r="ER33" s="23">
        <f>EQ33/$ER$3</f>
        <v>0.006592361477959736</v>
      </c>
      <c r="ES33" s="54">
        <v>4</v>
      </c>
      <c r="ET33" s="106">
        <v>0.013958333333333335</v>
      </c>
      <c r="EU33" s="23">
        <f>D33*$EU$3</f>
        <v>0.00109375</v>
      </c>
      <c r="EV33" s="22">
        <f>ET33-EU33</f>
        <v>0.012864583333333336</v>
      </c>
      <c r="EW33" s="23">
        <f>EV33/$EU$3</f>
        <v>0.006125992063492064</v>
      </c>
      <c r="EX33" s="156">
        <v>3</v>
      </c>
      <c r="EY33" s="205">
        <v>0.0330787037037037</v>
      </c>
      <c r="EZ33" s="23">
        <f>D33*$FA$3</f>
        <v>0.002875</v>
      </c>
      <c r="FA33" s="22">
        <f>EY33-EZ33</f>
        <v>0.0302037037037037</v>
      </c>
      <c r="FB33" s="23">
        <f>FA33/$FA$3</f>
        <v>0.005471685453569511</v>
      </c>
      <c r="FC33" s="156">
        <v>4</v>
      </c>
      <c r="FD33" s="216">
        <v>0.029594907407407407</v>
      </c>
      <c r="FE33" s="23">
        <f>D33*$FF$2</f>
        <v>0.002890625</v>
      </c>
      <c r="FF33" s="22">
        <f>FD33-FE33</f>
        <v>0.026704282407407406</v>
      </c>
      <c r="FG33" s="23">
        <f>FF33/$FF$2</f>
        <v>0.004811582415749082</v>
      </c>
      <c r="FH33" s="156">
        <v>4</v>
      </c>
      <c r="FI33" s="106"/>
      <c r="FJ33" s="23"/>
      <c r="FK33" s="22"/>
      <c r="FL33" s="23"/>
      <c r="FM33" s="156"/>
      <c r="FN33" s="106"/>
      <c r="FO33" s="23"/>
      <c r="FP33" s="22"/>
      <c r="FQ33" s="23"/>
      <c r="FR33" s="156"/>
      <c r="FS33" s="253">
        <v>3</v>
      </c>
      <c r="FT33" s="511">
        <v>5</v>
      </c>
      <c r="FU33" s="347">
        <v>3</v>
      </c>
      <c r="FV33" s="253">
        <v>4</v>
      </c>
      <c r="FW33" s="386">
        <v>11</v>
      </c>
      <c r="FX33" s="479">
        <v>4</v>
      </c>
      <c r="FY33" s="512">
        <v>5</v>
      </c>
      <c r="FZ33" s="516">
        <v>6</v>
      </c>
      <c r="GA33" s="157">
        <v>3</v>
      </c>
      <c r="GB33" s="515">
        <v>7</v>
      </c>
      <c r="GC33" s="481">
        <v>4</v>
      </c>
      <c r="GD33" s="479">
        <v>2</v>
      </c>
      <c r="GE33" s="157">
        <v>3</v>
      </c>
      <c r="GF33" s="479"/>
      <c r="GG33" s="157">
        <v>4</v>
      </c>
      <c r="GH33" s="479">
        <v>4</v>
      </c>
      <c r="GI33" s="156">
        <v>4</v>
      </c>
      <c r="GJ33" s="447">
        <v>4</v>
      </c>
      <c r="GK33" s="156"/>
      <c r="GL33" s="447">
        <v>3</v>
      </c>
      <c r="GM33" s="156">
        <v>3</v>
      </c>
      <c r="GN33" s="156">
        <v>4</v>
      </c>
      <c r="GO33" s="54">
        <v>2</v>
      </c>
      <c r="GP33" s="54"/>
      <c r="GQ33" s="54">
        <v>5</v>
      </c>
      <c r="GR33" s="54">
        <v>4</v>
      </c>
      <c r="GS33" s="54">
        <v>4</v>
      </c>
      <c r="GT33" s="54">
        <v>3</v>
      </c>
      <c r="GU33" s="54">
        <v>4</v>
      </c>
      <c r="GV33" s="156">
        <v>3</v>
      </c>
      <c r="GW33" s="156">
        <v>4</v>
      </c>
      <c r="GX33" s="156">
        <v>4</v>
      </c>
      <c r="GY33" s="156"/>
      <c r="GZ33" s="156"/>
      <c r="HA33" s="230">
        <v>20</v>
      </c>
      <c r="HB33" s="389">
        <f>GN33+GM33+GL33+GJ33+GI33+GH33+GG33+GE33+GD33+GC33+GA33+FX33+FV33+FU33+FS33</f>
        <v>52</v>
      </c>
      <c r="HC33" s="124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18"/>
      <c r="HP33" s="16"/>
      <c r="HQ33" s="127"/>
      <c r="HR33" s="127"/>
      <c r="HS33" s="127"/>
      <c r="HT33" s="126"/>
      <c r="HU33" s="20"/>
      <c r="HV33" s="21"/>
      <c r="HW33" s="21"/>
      <c r="HX33" s="305">
        <v>4</v>
      </c>
      <c r="HY33" s="13"/>
    </row>
    <row r="34" spans="1:233" ht="22.5" customHeight="1">
      <c r="A34" s="10">
        <v>26</v>
      </c>
      <c r="B34" s="16" t="s">
        <v>44</v>
      </c>
      <c r="C34" s="12">
        <v>1976</v>
      </c>
      <c r="D34" s="89">
        <v>0.00023148148148148146</v>
      </c>
      <c r="E34" s="92"/>
      <c r="F34" s="26"/>
      <c r="G34" s="22"/>
      <c r="H34" s="27"/>
      <c r="I34" s="93"/>
      <c r="J34" s="155"/>
      <c r="K34" s="27"/>
      <c r="L34" s="28"/>
      <c r="M34" s="28"/>
      <c r="N34" s="93"/>
      <c r="O34" s="86"/>
      <c r="P34" s="23"/>
      <c r="Q34" s="85"/>
      <c r="R34" s="23"/>
      <c r="S34" s="347"/>
      <c r="T34" s="86"/>
      <c r="U34" s="85"/>
      <c r="V34" s="25"/>
      <c r="W34" s="25"/>
      <c r="X34" s="254"/>
      <c r="Y34" s="94"/>
      <c r="Z34" s="25">
        <f>D34*$AB$3</f>
        <v>0.0013657407407407407</v>
      </c>
      <c r="AA34" s="25">
        <f>Y34-Z34</f>
        <v>-0.0013657407407407407</v>
      </c>
      <c r="AB34" s="25">
        <f>AA34/$AB$3</f>
        <v>-0.00023148148148148146</v>
      </c>
      <c r="AC34" s="58"/>
      <c r="AD34" s="33"/>
      <c r="AE34" s="23">
        <f>D34*$AF$3</f>
        <v>0.0014189814814814814</v>
      </c>
      <c r="AF34" s="23">
        <f t="shared" si="59"/>
        <v>-0.0014189814814814814</v>
      </c>
      <c r="AG34" s="239">
        <f>AF34/$AF$3</f>
        <v>-0.00023148148148148146</v>
      </c>
      <c r="AH34" s="231"/>
      <c r="AI34" s="208"/>
      <c r="AJ34" s="23">
        <f>D34*$AJ$3</f>
        <v>0.000949074074074074</v>
      </c>
      <c r="AK34" s="23">
        <f>AI34-AJ34</f>
        <v>-0.000949074074074074</v>
      </c>
      <c r="AL34" s="25">
        <f>AK34/$AJ$3</f>
        <v>-0.00023148148148148146</v>
      </c>
      <c r="AM34" s="58"/>
      <c r="AN34" s="34">
        <v>0.03930555555555556</v>
      </c>
      <c r="AO34" s="23">
        <f t="shared" si="62"/>
        <v>0.0016712962962962962</v>
      </c>
      <c r="AP34" s="23">
        <f>AN34-AO34</f>
        <v>0.03763425925925926</v>
      </c>
      <c r="AQ34" s="23">
        <f t="shared" si="63"/>
        <v>0.005212501282445881</v>
      </c>
      <c r="AR34" s="259">
        <v>5</v>
      </c>
      <c r="AS34" s="136">
        <v>0.032129629629629626</v>
      </c>
      <c r="AT34" s="26">
        <f>D34*$AV$3</f>
        <v>0.0017384259259259258</v>
      </c>
      <c r="AU34" s="22">
        <f>AS34-AT34</f>
        <v>0.0303912037037037</v>
      </c>
      <c r="AV34" s="23">
        <f>AU34/$AV$3</f>
        <v>0.004046764807417271</v>
      </c>
      <c r="AW34" s="407">
        <v>2</v>
      </c>
      <c r="AX34" s="42">
        <v>0.051180555555555556</v>
      </c>
      <c r="AY34" s="23">
        <f>D34*$AZ$3</f>
        <v>0.0026018518518518517</v>
      </c>
      <c r="AZ34" s="22">
        <f>AX34-AY34</f>
        <v>0.04857870370370371</v>
      </c>
      <c r="BA34" s="23">
        <f>AZ34/$AZ$3</f>
        <v>0.004321948728087518</v>
      </c>
      <c r="BB34" s="59">
        <v>2</v>
      </c>
      <c r="BC34" s="33">
        <v>0.04457175925925926</v>
      </c>
      <c r="BD34" s="23">
        <f>D34*$BD$3</f>
        <v>0.0018287037037037037</v>
      </c>
      <c r="BE34" s="22">
        <f>BC34-BD34</f>
        <v>0.04274305555555556</v>
      </c>
      <c r="BF34" s="23">
        <f>BE34/$BD$3</f>
        <v>0.005410513361462729</v>
      </c>
      <c r="BG34" s="420">
        <v>1</v>
      </c>
      <c r="BH34" s="106"/>
      <c r="BI34" s="27"/>
      <c r="BJ34" s="22"/>
      <c r="BK34" s="23"/>
      <c r="BL34" s="58"/>
      <c r="BM34" s="174">
        <v>0.04594907407407408</v>
      </c>
      <c r="BN34" s="23">
        <f>D34*$BP$3</f>
        <v>0.002569444444444444</v>
      </c>
      <c r="BO34" s="22">
        <f t="shared" si="57"/>
        <v>0.043379629629629636</v>
      </c>
      <c r="BP34" s="23">
        <f>BO34/$BP$3</f>
        <v>0.003908074741408076</v>
      </c>
      <c r="BQ34" s="407">
        <v>2</v>
      </c>
      <c r="BR34" s="103">
        <v>0.02820601851851852</v>
      </c>
      <c r="BS34" s="294">
        <f>D34*$BS$3</f>
        <v>0.0016203703703703703</v>
      </c>
      <c r="BT34" s="219">
        <f t="shared" si="58"/>
        <v>0.02658564814814815</v>
      </c>
      <c r="BU34" s="294">
        <f>BT34/$BS$3</f>
        <v>0.0037979497354497355</v>
      </c>
      <c r="BV34" s="430">
        <v>2</v>
      </c>
      <c r="BW34" s="106"/>
      <c r="BX34" s="23"/>
      <c r="BY34" s="22"/>
      <c r="BZ34" s="23"/>
      <c r="CA34" s="58"/>
      <c r="CB34" s="295">
        <v>0.029166666666666664</v>
      </c>
      <c r="CC34" s="23">
        <f>D34*$CD$3</f>
        <v>0.0017916666666666667</v>
      </c>
      <c r="CD34" s="22">
        <f>CB34-CC34</f>
        <v>0.027374999999999997</v>
      </c>
      <c r="CE34" s="23">
        <f>CD34/$CD$3</f>
        <v>0.003536821705426356</v>
      </c>
      <c r="CF34" s="439">
        <v>1</v>
      </c>
      <c r="CG34" s="103">
        <v>0.030300925925925926</v>
      </c>
      <c r="CH34" s="23">
        <f>D34*$CK$3</f>
        <v>0.0015740740740740739</v>
      </c>
      <c r="CI34" s="22">
        <f>CG34-CH34</f>
        <v>0.02872685185185185</v>
      </c>
      <c r="CJ34" s="23">
        <f>CI34/$CK$3</f>
        <v>0.004224537037037037</v>
      </c>
      <c r="CK34" s="443">
        <v>2</v>
      </c>
      <c r="CL34" s="242">
        <v>0.03329861111111111</v>
      </c>
      <c r="CM34" s="23">
        <f>D34*$CO$2</f>
        <v>0.0015671296296296295</v>
      </c>
      <c r="CN34" s="22">
        <f>CL34-CM34</f>
        <v>0.031731481481481486</v>
      </c>
      <c r="CO34" s="23">
        <f>CN34/$CO$2</f>
        <v>0.0046870725969692</v>
      </c>
      <c r="CP34" s="445">
        <v>5</v>
      </c>
      <c r="CQ34" s="172"/>
      <c r="CR34" s="23">
        <f>D34*$CT$2</f>
        <v>0.0013148148148148147</v>
      </c>
      <c r="CS34" s="22">
        <f>CQ34-CR34</f>
        <v>-0.0013148148148148147</v>
      </c>
      <c r="CT34" s="23">
        <f>CS34/$CT$2</f>
        <v>-0.00023148148148148146</v>
      </c>
      <c r="CU34" s="298"/>
      <c r="CV34" s="65"/>
      <c r="CW34" s="23">
        <f>D34*$CZ$3</f>
        <v>0.0009791666666666666</v>
      </c>
      <c r="CX34" s="22">
        <f>CV34-CW34</f>
        <v>-0.0009791666666666666</v>
      </c>
      <c r="CY34" s="23">
        <f>CX34/$CZ$3</f>
        <v>-0.00023148148148148144</v>
      </c>
      <c r="CZ34" s="325"/>
      <c r="DA34" s="105"/>
      <c r="DB34" s="23">
        <f>D34*$DD$3</f>
        <v>0.0022013888888888886</v>
      </c>
      <c r="DC34" s="22">
        <f>DA34-DB34</f>
        <v>-0.0022013888888888886</v>
      </c>
      <c r="DD34" s="23">
        <f>DC34/$DD$3</f>
        <v>-0.00023148148148148146</v>
      </c>
      <c r="DE34" s="298"/>
      <c r="DF34" s="106"/>
      <c r="DG34" s="23">
        <f>D34*$DI$3</f>
        <v>0.0014560185185185184</v>
      </c>
      <c r="DH34" s="22">
        <f>DF34-DG34</f>
        <v>-0.0014560185185185184</v>
      </c>
      <c r="DI34" s="23">
        <f>DH34/$DI$3</f>
        <v>-0.00023148148148148146</v>
      </c>
      <c r="DJ34" s="298"/>
      <c r="DK34" s="105">
        <v>0.026076388888888885</v>
      </c>
      <c r="DL34" s="23">
        <f>D34*$DO$3</f>
        <v>0.0009953703703703702</v>
      </c>
      <c r="DM34" s="22">
        <f>DK34-DL34</f>
        <v>0.025081018518518516</v>
      </c>
      <c r="DN34" s="23">
        <f>DM34/$DO$3</f>
        <v>0.005832795004306632</v>
      </c>
      <c r="DO34" s="325">
        <v>1</v>
      </c>
      <c r="DP34" s="105">
        <v>0.018784722222222223</v>
      </c>
      <c r="DQ34" s="23">
        <f>D34*$DT$3</f>
        <v>0.0010416666666666667</v>
      </c>
      <c r="DR34" s="22">
        <f>DP34-DQ34</f>
        <v>0.017743055555555557</v>
      </c>
      <c r="DS34" s="23">
        <f>DR34/$DT$3</f>
        <v>0.003942901234567902</v>
      </c>
      <c r="DT34" s="298">
        <v>3</v>
      </c>
      <c r="DU34" s="105">
        <v>0.04807870370370371</v>
      </c>
      <c r="DV34" s="23">
        <f>D34*$DY$3</f>
        <v>0.0019328703703703702</v>
      </c>
      <c r="DW34" s="22">
        <f>DU34-DV34</f>
        <v>0.04614583333333334</v>
      </c>
      <c r="DX34" s="23">
        <f>DW34/$DY$3</f>
        <v>0.0055264471057884235</v>
      </c>
      <c r="DY34" s="325">
        <v>2</v>
      </c>
      <c r="DZ34" s="105">
        <v>0.06217592592592593</v>
      </c>
      <c r="EA34" s="23">
        <f>D34*$ED$3</f>
        <v>0.0022754629629629626</v>
      </c>
      <c r="EB34" s="22">
        <f>DZ34-EA34</f>
        <v>0.05990046296296297</v>
      </c>
      <c r="EC34" s="23">
        <f>EB34/$ED$3</f>
        <v>0.006093638144757168</v>
      </c>
      <c r="ED34" s="325">
        <v>2</v>
      </c>
      <c r="EE34" s="105">
        <v>0.0421412037037037</v>
      </c>
      <c r="EF34" s="23">
        <f>D34*$EI$3</f>
        <v>0.002143518518518518</v>
      </c>
      <c r="EG34" s="22">
        <f>EE34-EF34</f>
        <v>0.039997685185185185</v>
      </c>
      <c r="EH34" s="23">
        <f>EG34/$EI$3</f>
        <v>0.004319404447644189</v>
      </c>
      <c r="EI34" s="325">
        <v>2</v>
      </c>
      <c r="EJ34" s="105">
        <v>0.051053240740740746</v>
      </c>
      <c r="EK34" s="23">
        <f>D34*$EN$3</f>
        <v>0.00249537037037037</v>
      </c>
      <c r="EL34" s="22">
        <f>EJ34-EK34</f>
        <v>0.048557870370370376</v>
      </c>
      <c r="EM34" s="23">
        <f>EL34/$EN$3</f>
        <v>0.004504440665154951</v>
      </c>
      <c r="EN34" s="325">
        <v>2</v>
      </c>
      <c r="EO34" s="105">
        <v>0.06700231481481482</v>
      </c>
      <c r="EP34" s="23">
        <f>D34*$ES$3</f>
        <v>0.002384259259259259</v>
      </c>
      <c r="EQ34" s="22">
        <f>EO34-EP34</f>
        <v>0.06461805555555557</v>
      </c>
      <c r="ER34" s="23">
        <f>EQ34/$ES$3</f>
        <v>0.006273597626752967</v>
      </c>
      <c r="ES34" s="298">
        <v>3</v>
      </c>
      <c r="ET34" s="72"/>
      <c r="EU34" s="23"/>
      <c r="EV34" s="22"/>
      <c r="EW34" s="23"/>
      <c r="EX34" s="225"/>
      <c r="EY34" s="65">
        <v>0.050173611111111106</v>
      </c>
      <c r="EZ34" s="23">
        <f>D34*$FC$3</f>
        <v>0.0023171296296296295</v>
      </c>
      <c r="FA34" s="22">
        <f>EY34-EZ34</f>
        <v>0.04785648148148148</v>
      </c>
      <c r="FB34" s="23">
        <f>FA34/$FC$3</f>
        <v>0.004780867280867281</v>
      </c>
      <c r="FC34" s="156">
        <v>2</v>
      </c>
      <c r="FD34" s="106">
        <v>0.03820601851851852</v>
      </c>
      <c r="FE34" s="23">
        <f>D34*$FH$3</f>
        <v>0.002284722222222222</v>
      </c>
      <c r="FF34" s="22">
        <f>FD34-FE34</f>
        <v>0.0359212962962963</v>
      </c>
      <c r="FG34" s="23">
        <f>FF34/$FH$3</f>
        <v>0.003639442380577133</v>
      </c>
      <c r="FH34" s="156">
        <v>2</v>
      </c>
      <c r="FI34" s="103">
        <v>0.021979166666666664</v>
      </c>
      <c r="FJ34" s="23">
        <f>D34*$FL$3</f>
        <v>0.0013032407407407407</v>
      </c>
      <c r="FK34" s="22">
        <f>FI34-FJ34</f>
        <v>0.020675925925925924</v>
      </c>
      <c r="FL34" s="23">
        <f>FK34/$FL$3</f>
        <v>0.003672455759489507</v>
      </c>
      <c r="FM34" s="345">
        <v>1</v>
      </c>
      <c r="FN34" s="221">
        <v>0.04017361111111111</v>
      </c>
      <c r="FO34" s="23">
        <f>D34*$FP$3</f>
        <v>0.002023148148148148</v>
      </c>
      <c r="FP34" s="22">
        <f>FN34-FO34</f>
        <v>0.03815046296296296</v>
      </c>
      <c r="FQ34" s="23">
        <f>FP34/$FP$3</f>
        <v>0.004365041528943131</v>
      </c>
      <c r="FR34" s="156">
        <v>1</v>
      </c>
      <c r="FS34" s="253"/>
      <c r="FT34" s="253"/>
      <c r="FU34" s="347"/>
      <c r="FV34" s="253"/>
      <c r="FW34" s="479"/>
      <c r="FX34" s="484"/>
      <c r="FY34" s="479"/>
      <c r="FZ34" s="480">
        <v>5</v>
      </c>
      <c r="GA34" s="157">
        <v>2</v>
      </c>
      <c r="GB34" s="481">
        <v>2</v>
      </c>
      <c r="GC34" s="481">
        <v>1</v>
      </c>
      <c r="GD34" s="479"/>
      <c r="GE34" s="157">
        <v>2</v>
      </c>
      <c r="GF34" s="479">
        <v>2</v>
      </c>
      <c r="GG34" s="479"/>
      <c r="GH34" s="479">
        <v>1</v>
      </c>
      <c r="GI34" s="156">
        <v>2</v>
      </c>
      <c r="GJ34" s="485">
        <v>5</v>
      </c>
      <c r="GK34" s="486"/>
      <c r="GL34" s="345"/>
      <c r="GM34" s="486"/>
      <c r="GN34" s="486"/>
      <c r="GO34" s="325">
        <v>1</v>
      </c>
      <c r="GP34" s="298">
        <v>3</v>
      </c>
      <c r="GQ34" s="325">
        <v>2</v>
      </c>
      <c r="GR34" s="325">
        <v>2</v>
      </c>
      <c r="GS34" s="325">
        <v>2</v>
      </c>
      <c r="GT34" s="325">
        <v>2</v>
      </c>
      <c r="GU34" s="298">
        <v>3</v>
      </c>
      <c r="GV34" s="225"/>
      <c r="GW34" s="156">
        <v>2</v>
      </c>
      <c r="GX34" s="156">
        <v>2</v>
      </c>
      <c r="GY34" s="345">
        <v>1</v>
      </c>
      <c r="GZ34" s="156">
        <v>1</v>
      </c>
      <c r="HA34" s="230">
        <v>9</v>
      </c>
      <c r="HB34" s="389"/>
      <c r="HC34" s="124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18"/>
      <c r="HP34" s="16"/>
      <c r="HQ34" s="127"/>
      <c r="HR34" s="127"/>
      <c r="HS34" s="127"/>
      <c r="HT34" s="126"/>
      <c r="HU34" s="20"/>
      <c r="HV34" s="21"/>
      <c r="HW34" s="21"/>
      <c r="HX34" s="284"/>
      <c r="HY34" s="13"/>
    </row>
    <row r="35" spans="1:233" ht="22.5" customHeight="1">
      <c r="A35" s="10">
        <v>27</v>
      </c>
      <c r="B35" s="16" t="s">
        <v>52</v>
      </c>
      <c r="C35" s="12">
        <v>1976</v>
      </c>
      <c r="D35" s="89">
        <v>0.00023148148148148146</v>
      </c>
      <c r="E35" s="92"/>
      <c r="F35" s="26"/>
      <c r="G35" s="22"/>
      <c r="H35" s="27"/>
      <c r="I35" s="93"/>
      <c r="J35" s="96"/>
      <c r="K35" s="23">
        <f>D35*$K$3</f>
        <v>0</v>
      </c>
      <c r="L35" s="28">
        <f aca="true" t="shared" si="64" ref="L35:L44">J35-K35</f>
        <v>0</v>
      </c>
      <c r="M35" s="28" t="e">
        <f>L35/$K$3</f>
        <v>#DIV/0!</v>
      </c>
      <c r="N35" s="93"/>
      <c r="O35" s="129"/>
      <c r="P35" s="23">
        <f>D35*$P$3</f>
        <v>0.0010185185185185184</v>
      </c>
      <c r="Q35" s="85">
        <f aca="true" t="shared" si="65" ref="Q35:Q44">O35-P35</f>
        <v>-0.0010185185185185184</v>
      </c>
      <c r="R35" s="23">
        <f>Q35/$P$3</f>
        <v>-0.00023148148148148144</v>
      </c>
      <c r="S35" s="347"/>
      <c r="T35" s="86"/>
      <c r="U35" s="85"/>
      <c r="V35" s="25"/>
      <c r="W35" s="25"/>
      <c r="X35" s="254"/>
      <c r="Y35" s="94">
        <v>0.039375</v>
      </c>
      <c r="Z35" s="25">
        <f>D35*$AB$3</f>
        <v>0.0013657407407407407</v>
      </c>
      <c r="AA35" s="25">
        <f>Y35-Z35</f>
        <v>0.038009259259259257</v>
      </c>
      <c r="AB35" s="25">
        <f>AA35/$AB$3</f>
        <v>0.00644224733207784</v>
      </c>
      <c r="AC35" s="405">
        <v>6</v>
      </c>
      <c r="AD35" s="106"/>
      <c r="AE35" s="23">
        <f>D35*$AE$3</f>
        <v>0.0007870370370370369</v>
      </c>
      <c r="AF35" s="23">
        <f t="shared" si="59"/>
        <v>-0.0007870370370370369</v>
      </c>
      <c r="AG35" s="239">
        <f>AF35/$AE$3</f>
        <v>-0.00023148148148148146</v>
      </c>
      <c r="AH35" s="231"/>
      <c r="AI35" s="106"/>
      <c r="AJ35" s="23"/>
      <c r="AK35" s="23"/>
      <c r="AL35" s="25"/>
      <c r="AM35" s="58"/>
      <c r="AN35" s="34">
        <v>0.045787037037037036</v>
      </c>
      <c r="AO35" s="23">
        <f t="shared" si="62"/>
        <v>0.0016712962962962962</v>
      </c>
      <c r="AP35" s="23">
        <f>AN35-AO35</f>
        <v>0.04411574074074074</v>
      </c>
      <c r="AQ35" s="23">
        <f t="shared" si="63"/>
        <v>0.006110213398994563</v>
      </c>
      <c r="AR35" s="259">
        <v>7</v>
      </c>
      <c r="AS35" s="171"/>
      <c r="AT35" s="26">
        <f>D35*$AU$3</f>
        <v>0.001097222222222222</v>
      </c>
      <c r="AU35" s="22">
        <f t="shared" si="60"/>
        <v>-0.001097222222222222</v>
      </c>
      <c r="AV35" s="23">
        <f>AU35/$AU$3</f>
        <v>-0.00023148148148148144</v>
      </c>
      <c r="AW35" s="58"/>
      <c r="AX35" s="172"/>
      <c r="AY35" s="23">
        <f>D35*$BB$3</f>
        <v>0.001347222222222222</v>
      </c>
      <c r="AZ35" s="22">
        <f>AX35-AY35</f>
        <v>-0.001347222222222222</v>
      </c>
      <c r="BA35" s="23">
        <f>AZ35/$BB$3</f>
        <v>-0.00023148148148148144</v>
      </c>
      <c r="BB35" s="59"/>
      <c r="BC35" s="56"/>
      <c r="BD35" s="23"/>
      <c r="BE35" s="22"/>
      <c r="BF35" s="23"/>
      <c r="BG35" s="59"/>
      <c r="BH35" s="33"/>
      <c r="BI35" s="27">
        <f>D35*$BI$3</f>
        <v>0.000648148148148148</v>
      </c>
      <c r="BJ35" s="22">
        <f>BH35-BI35</f>
        <v>-0.000648148148148148</v>
      </c>
      <c r="BK35" s="23">
        <f>BJ35/$BI$3</f>
        <v>-0.00023148148148148146</v>
      </c>
      <c r="BL35" s="58"/>
      <c r="BM35" s="106"/>
      <c r="BN35" s="23"/>
      <c r="BO35" s="22"/>
      <c r="BP35" s="23"/>
      <c r="BQ35" s="61"/>
      <c r="BR35" s="174"/>
      <c r="BS35" s="85">
        <f>D35*$BV$3</f>
        <v>0.00125</v>
      </c>
      <c r="BT35" s="106">
        <f t="shared" si="58"/>
        <v>-0.00125</v>
      </c>
      <c r="BU35" s="85">
        <f>BT35/$BV$3</f>
        <v>-0.00023148148148148146</v>
      </c>
      <c r="BV35" s="58"/>
      <c r="BW35" s="181">
        <v>0.04369212962962963</v>
      </c>
      <c r="BX35" s="23">
        <f>D35*$BX$3</f>
        <v>0.0013587962962962963</v>
      </c>
      <c r="BY35" s="22">
        <f>BW35-BX35</f>
        <v>0.042333333333333334</v>
      </c>
      <c r="BZ35" s="23">
        <f>BY35/$BX$3</f>
        <v>0.007211811470755253</v>
      </c>
      <c r="CA35" s="437">
        <v>6</v>
      </c>
      <c r="CB35" s="289"/>
      <c r="CC35" s="23">
        <f>D35*$CE$3</f>
        <v>0.0013958333333333333</v>
      </c>
      <c r="CD35" s="22">
        <f>CB35-CC35</f>
        <v>-0.0013958333333333333</v>
      </c>
      <c r="CE35" s="23">
        <f>CD35/$CE$3</f>
        <v>-0.00023148148148148146</v>
      </c>
      <c r="CF35" s="58"/>
      <c r="CG35" s="101">
        <v>0.042754629629629635</v>
      </c>
      <c r="CH35" s="23">
        <f>D35*$CH$3</f>
        <v>0.0012037037037037036</v>
      </c>
      <c r="CI35" s="22">
        <f>CG35-CH35</f>
        <v>0.04155092592592593</v>
      </c>
      <c r="CJ35" s="23">
        <f>CI35/$CH$3</f>
        <v>0.007990562678062679</v>
      </c>
      <c r="CK35" s="442">
        <v>9</v>
      </c>
      <c r="CL35" s="72"/>
      <c r="CM35" s="23"/>
      <c r="CN35" s="22"/>
      <c r="CO35" s="72"/>
      <c r="CP35" s="450"/>
      <c r="CQ35" s="42"/>
      <c r="CR35" s="23">
        <f>D35*$CS$3</f>
        <v>0.0011875</v>
      </c>
      <c r="CS35" s="22">
        <f>CQ35-CR35</f>
        <v>-0.0011875</v>
      </c>
      <c r="CT35" s="23">
        <f>CS35/$CS$3</f>
        <v>-0.0002314814814814815</v>
      </c>
      <c r="CU35" s="298"/>
      <c r="CV35" s="72"/>
      <c r="CW35" s="23"/>
      <c r="CX35" s="22"/>
      <c r="CY35" s="23"/>
      <c r="CZ35" s="298"/>
      <c r="DA35" s="72"/>
      <c r="DB35" s="23"/>
      <c r="DC35" s="22"/>
      <c r="DD35" s="23"/>
      <c r="DE35" s="72"/>
      <c r="DF35" s="72"/>
      <c r="DG35" s="23"/>
      <c r="DH35" s="22"/>
      <c r="DI35" s="23"/>
      <c r="DJ35" s="72"/>
      <c r="DK35" s="105">
        <v>0.05303240740740741</v>
      </c>
      <c r="DL35" s="23">
        <f>D35*$DO$3</f>
        <v>0.0009953703703703702</v>
      </c>
      <c r="DM35" s="22">
        <f>DK35-DL35</f>
        <v>0.05203703703703704</v>
      </c>
      <c r="DN35" s="23">
        <f>DM35/$DO$3</f>
        <v>0.012101636520241174</v>
      </c>
      <c r="DO35" s="325">
        <v>5</v>
      </c>
      <c r="DP35" s="72"/>
      <c r="DQ35" s="72"/>
      <c r="DR35" s="72"/>
      <c r="DS35" s="72"/>
      <c r="DT35" s="72"/>
      <c r="DU35" s="72"/>
      <c r="DV35" s="72"/>
      <c r="DW35" s="72"/>
      <c r="DX35" s="72"/>
      <c r="DY35" s="357"/>
      <c r="DZ35" s="181">
        <v>0.06636574074074074</v>
      </c>
      <c r="EA35" s="23">
        <f>D35*$EC$3</f>
        <v>0.0015300925925925924</v>
      </c>
      <c r="EB35" s="22">
        <f>DZ35-EA35</f>
        <v>0.06483564814814814</v>
      </c>
      <c r="EC35" s="23">
        <f>EB35/$EC$3</f>
        <v>0.009808721353728917</v>
      </c>
      <c r="ED35" s="325">
        <v>5</v>
      </c>
      <c r="EE35" s="181">
        <v>0.025925925925925925</v>
      </c>
      <c r="EF35" s="23">
        <f>D35*$EH$3</f>
        <v>0.0010671296296296297</v>
      </c>
      <c r="EG35" s="22">
        <f>EE35-EF35</f>
        <v>0.024858796296296296</v>
      </c>
      <c r="EH35" s="23">
        <f>EG35/$EH$3</f>
        <v>0.005392363621756246</v>
      </c>
      <c r="EI35" s="325">
        <v>5</v>
      </c>
      <c r="EJ35" s="298"/>
      <c r="EK35" s="298"/>
      <c r="EL35" s="298"/>
      <c r="EM35" s="298"/>
      <c r="EN35" s="325"/>
      <c r="EO35" s="298"/>
      <c r="EP35" s="298"/>
      <c r="EQ35" s="298"/>
      <c r="ER35" s="298"/>
      <c r="ES35" s="298"/>
      <c r="ET35" s="72"/>
      <c r="EU35" s="23"/>
      <c r="EV35" s="22"/>
      <c r="EW35" s="23"/>
      <c r="EX35" s="225"/>
      <c r="EY35" s="72"/>
      <c r="EZ35" s="23"/>
      <c r="FA35" s="22"/>
      <c r="FB35" s="23"/>
      <c r="FC35" s="225"/>
      <c r="FD35" s="72"/>
      <c r="FE35" s="23"/>
      <c r="FF35" s="22"/>
      <c r="FG35" s="23"/>
      <c r="FH35" s="225"/>
      <c r="FI35" s="72"/>
      <c r="FJ35" s="23"/>
      <c r="FK35" s="22"/>
      <c r="FL35" s="23"/>
      <c r="FM35" s="225"/>
      <c r="FN35" s="72"/>
      <c r="FO35" s="23"/>
      <c r="FP35" s="22"/>
      <c r="FQ35" s="23"/>
      <c r="FR35" s="225"/>
      <c r="FS35" s="253"/>
      <c r="FT35" s="253"/>
      <c r="FU35" s="347"/>
      <c r="FV35" s="253"/>
      <c r="FW35" s="479">
        <v>6</v>
      </c>
      <c r="FX35" s="484"/>
      <c r="FY35" s="479"/>
      <c r="FZ35" s="480">
        <v>7</v>
      </c>
      <c r="GA35" s="479"/>
      <c r="GB35" s="481"/>
      <c r="GC35" s="481"/>
      <c r="GD35" s="479"/>
      <c r="GE35" s="482"/>
      <c r="GF35" s="479"/>
      <c r="GG35" s="157">
        <v>6</v>
      </c>
      <c r="GH35" s="479"/>
      <c r="GI35" s="156">
        <v>9</v>
      </c>
      <c r="GJ35" s="507"/>
      <c r="GK35" s="486"/>
      <c r="GL35" s="486"/>
      <c r="GM35" s="225"/>
      <c r="GN35" s="225"/>
      <c r="GO35" s="325">
        <v>5</v>
      </c>
      <c r="GP35" s="72"/>
      <c r="GQ35" s="357"/>
      <c r="GR35" s="325">
        <v>5</v>
      </c>
      <c r="GS35" s="325">
        <v>5</v>
      </c>
      <c r="GT35" s="325"/>
      <c r="GU35" s="298"/>
      <c r="GV35" s="225"/>
      <c r="GW35" s="225"/>
      <c r="GX35" s="225"/>
      <c r="GY35" s="225"/>
      <c r="GZ35" s="225"/>
      <c r="HA35" s="230">
        <v>4</v>
      </c>
      <c r="HB35" s="389"/>
      <c r="HC35" s="124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18"/>
      <c r="HP35" s="16"/>
      <c r="HQ35" s="127"/>
      <c r="HR35" s="127"/>
      <c r="HS35" s="127"/>
      <c r="HT35" s="126"/>
      <c r="HU35" s="20"/>
      <c r="HV35" s="21"/>
      <c r="HW35" s="21"/>
      <c r="HX35" s="284"/>
      <c r="HY35" s="13"/>
    </row>
    <row r="36" spans="1:233" ht="30" customHeight="1">
      <c r="A36" s="10">
        <v>28</v>
      </c>
      <c r="B36" s="286" t="s">
        <v>29</v>
      </c>
      <c r="C36" s="12">
        <v>1977</v>
      </c>
      <c r="D36" s="89">
        <v>0.00020833333333333335</v>
      </c>
      <c r="E36" s="197">
        <v>0.03561342592592592</v>
      </c>
      <c r="F36" s="26">
        <f aca="true" t="shared" si="66" ref="F36:F44">D36*$G$3</f>
        <v>0.0014791666666666666</v>
      </c>
      <c r="G36" s="22">
        <f aca="true" t="shared" si="67" ref="G36:G44">E36-F36</f>
        <v>0.03413425925925926</v>
      </c>
      <c r="H36" s="27">
        <f aca="true" t="shared" si="68" ref="H36:H44">G36/$G$3</f>
        <v>0.004807642149191446</v>
      </c>
      <c r="I36" s="84">
        <v>1</v>
      </c>
      <c r="J36" s="198">
        <v>0.012280092592592592</v>
      </c>
      <c r="K36" s="243">
        <f aca="true" t="shared" si="69" ref="K36:K44">D36*$L$3</f>
        <v>0.0007291666666666667</v>
      </c>
      <c r="L36" s="28">
        <f t="shared" si="64"/>
        <v>0.011550925925925926</v>
      </c>
      <c r="M36" s="28">
        <f aca="true" t="shared" si="70" ref="M36:M44">L36/$L$3</f>
        <v>0.0033002645502645503</v>
      </c>
      <c r="N36" s="84">
        <v>2</v>
      </c>
      <c r="O36" s="130">
        <v>0.04728009259259259</v>
      </c>
      <c r="P36" s="23">
        <f aca="true" t="shared" si="71" ref="P36:P44">D36*$S$3</f>
        <v>0.0022083333333333334</v>
      </c>
      <c r="Q36" s="85">
        <f t="shared" si="65"/>
        <v>0.045071759259259256</v>
      </c>
      <c r="R36" s="23">
        <f aca="true" t="shared" si="72" ref="R36:R44">Q36/$S$3</f>
        <v>0.004252052760307477</v>
      </c>
      <c r="S36" s="395">
        <v>2</v>
      </c>
      <c r="T36" s="130">
        <v>0.030034722222222223</v>
      </c>
      <c r="U36" s="85">
        <f>D36*$X$3</f>
        <v>0.0015</v>
      </c>
      <c r="V36" s="25">
        <f aca="true" t="shared" si="73" ref="V36:V44">T36-U36</f>
        <v>0.028534722222222222</v>
      </c>
      <c r="W36" s="25">
        <f>V36/$X$3</f>
        <v>0.003963155864197531</v>
      </c>
      <c r="X36" s="91">
        <v>2</v>
      </c>
      <c r="Y36" s="94">
        <v>0.027592592592592596</v>
      </c>
      <c r="Z36" s="25">
        <f>D36*$AB$3</f>
        <v>0.0012291666666666668</v>
      </c>
      <c r="AA36" s="25">
        <f>Y36-Z36</f>
        <v>0.02636342592592593</v>
      </c>
      <c r="AB36" s="25">
        <f>AA36/$AB$3</f>
        <v>0.004468377275580666</v>
      </c>
      <c r="AC36" s="402">
        <v>1</v>
      </c>
      <c r="AD36" s="33"/>
      <c r="AE36" s="23">
        <f>D36*$AF$3</f>
        <v>0.0012770833333333334</v>
      </c>
      <c r="AF36" s="23">
        <f t="shared" si="59"/>
        <v>-0.0012770833333333334</v>
      </c>
      <c r="AG36" s="239">
        <f>AF36/$AF$3</f>
        <v>-0.00020833333333333335</v>
      </c>
      <c r="AH36" s="20"/>
      <c r="AI36" s="208">
        <v>0.017685185185185182</v>
      </c>
      <c r="AJ36" s="23">
        <f>D36*$AJ$3</f>
        <v>0.0008541666666666666</v>
      </c>
      <c r="AK36" s="23">
        <f>AI36-AJ36</f>
        <v>0.016831018518518516</v>
      </c>
      <c r="AL36" s="25">
        <f>AK36/$AJ$3</f>
        <v>0.004105126467931345</v>
      </c>
      <c r="AM36" s="20">
        <v>3</v>
      </c>
      <c r="AN36" s="34">
        <v>0.0353587962962963</v>
      </c>
      <c r="AO36" s="23">
        <f t="shared" si="62"/>
        <v>0.0015041666666666667</v>
      </c>
      <c r="AP36" s="23">
        <f t="shared" si="61"/>
        <v>0.03385462962962963</v>
      </c>
      <c r="AQ36" s="23">
        <f t="shared" si="63"/>
        <v>0.004689006873909921</v>
      </c>
      <c r="AR36" s="260">
        <v>2</v>
      </c>
      <c r="AS36" s="136">
        <v>0.034525462962962966</v>
      </c>
      <c r="AT36" s="26">
        <f>D36*$AV$3</f>
        <v>0.0015645833333333334</v>
      </c>
      <c r="AU36" s="22">
        <f t="shared" si="60"/>
        <v>0.03296087962962963</v>
      </c>
      <c r="AV36" s="23">
        <f>AU36/$AV$3</f>
        <v>0.004388932041228979</v>
      </c>
      <c r="AW36" s="407">
        <v>4</v>
      </c>
      <c r="AX36" s="42">
        <v>0.054155092592592595</v>
      </c>
      <c r="AY36" s="23">
        <f>D36*$AZ$3</f>
        <v>0.002341666666666667</v>
      </c>
      <c r="AZ36" s="22">
        <f>AX36-AY36</f>
        <v>0.05181342592592593</v>
      </c>
      <c r="BA36" s="23">
        <f>AZ36/$AZ$3</f>
        <v>0.004609735402662449</v>
      </c>
      <c r="BB36" s="20">
        <v>3</v>
      </c>
      <c r="BC36" s="289" t="s">
        <v>41</v>
      </c>
      <c r="BD36" s="23">
        <f>D36*$BD$3</f>
        <v>0.0016458333333333336</v>
      </c>
      <c r="BE36" s="22" t="e">
        <f>BC36-BD36</f>
        <v>#VALUE!</v>
      </c>
      <c r="BF36" s="23" t="e">
        <f>BE36/$BD$3</f>
        <v>#VALUE!</v>
      </c>
      <c r="BG36" s="418">
        <v>8</v>
      </c>
      <c r="BH36" s="33"/>
      <c r="BI36" s="27">
        <f>D36*$BI$3</f>
        <v>0.0005833333333333334</v>
      </c>
      <c r="BJ36" s="22">
        <f>BH36-BI36</f>
        <v>-0.0005833333333333334</v>
      </c>
      <c r="BK36" s="23">
        <f>BJ36/$BI$3</f>
        <v>-0.00020833333333333337</v>
      </c>
      <c r="BL36" s="20"/>
      <c r="BM36" s="174">
        <v>0.051550925925925924</v>
      </c>
      <c r="BN36" s="23">
        <f>D36*$BP$3</f>
        <v>0.0023125</v>
      </c>
      <c r="BO36" s="22">
        <f>BM36-BN36</f>
        <v>0.04923842592592592</v>
      </c>
      <c r="BP36" s="23">
        <f>BO36/$BP$3</f>
        <v>0.004435894227560894</v>
      </c>
      <c r="BQ36" s="407">
        <v>4</v>
      </c>
      <c r="BR36" s="103">
        <v>0.031203703703703702</v>
      </c>
      <c r="BS36" s="294">
        <f>D36*$BS$3</f>
        <v>0.0014583333333333334</v>
      </c>
      <c r="BT36" s="219">
        <f t="shared" si="58"/>
        <v>0.02974537037037037</v>
      </c>
      <c r="BU36" s="294">
        <f>BT36/$BS$3</f>
        <v>0.004249338624338624</v>
      </c>
      <c r="BV36" s="430">
        <v>3</v>
      </c>
      <c r="BW36" s="181">
        <v>0.02980324074074074</v>
      </c>
      <c r="BX36" s="23">
        <f>D36*$BX$3</f>
        <v>0.0012229166666666669</v>
      </c>
      <c r="BY36" s="22">
        <f>BW36-BX36</f>
        <v>0.028580324074074074</v>
      </c>
      <c r="BZ36" s="23">
        <f>BY36/$BX$3</f>
        <v>0.00486887974004669</v>
      </c>
      <c r="CA36" s="437">
        <v>2</v>
      </c>
      <c r="CB36" s="295">
        <v>0.03210648148148148</v>
      </c>
      <c r="CC36" s="23">
        <f>D36*$CD$3</f>
        <v>0.0016125000000000002</v>
      </c>
      <c r="CD36" s="22">
        <f>CB36-CC36</f>
        <v>0.03049398148148148</v>
      </c>
      <c r="CE36" s="23">
        <f>CD36/$CD$3</f>
        <v>0.003939790889080294</v>
      </c>
      <c r="CF36" s="439">
        <v>2</v>
      </c>
      <c r="CG36" s="103">
        <v>0.03197916666666666</v>
      </c>
      <c r="CH36" s="23">
        <f>D36*$CK$3</f>
        <v>0.0014166666666666668</v>
      </c>
      <c r="CI36" s="22">
        <f>CG36-CH36</f>
        <v>0.030562499999999996</v>
      </c>
      <c r="CJ36" s="23">
        <f>CI36/$CK$3</f>
        <v>0.004494485294117646</v>
      </c>
      <c r="CK36" s="443">
        <v>3</v>
      </c>
      <c r="CL36" s="33">
        <v>0.02736111111111111</v>
      </c>
      <c r="CM36" s="23">
        <f>D36*$CO$3</f>
        <v>0.0012666666666666668</v>
      </c>
      <c r="CN36" s="22">
        <f>CL36-CM36</f>
        <v>0.026094444444444444</v>
      </c>
      <c r="CO36" s="23">
        <f>CN36/$CO$3</f>
        <v>0.004291849415204678</v>
      </c>
      <c r="CP36" s="448">
        <v>2</v>
      </c>
      <c r="CQ36" s="105">
        <v>0.03209490740740741</v>
      </c>
      <c r="CR36" s="23">
        <f>D36*$CT$3</f>
        <v>0.0014791666666666666</v>
      </c>
      <c r="CS36" s="22">
        <f>CQ36-CR36</f>
        <v>0.030615740740740745</v>
      </c>
      <c r="CT36" s="23">
        <f>CS36/$CT$3</f>
        <v>0.004312076160667711</v>
      </c>
      <c r="CU36" s="452">
        <v>1</v>
      </c>
      <c r="CV36" s="172">
        <v>0.020613425925925927</v>
      </c>
      <c r="CW36" s="23">
        <f>D36*$CW$3</f>
        <v>0.0009979166666666667</v>
      </c>
      <c r="CX36" s="22">
        <f>CV36-CW36</f>
        <v>0.01961550925925926</v>
      </c>
      <c r="CY36" s="23">
        <f>CX36/$CW$3</f>
        <v>0.004095095878759762</v>
      </c>
      <c r="CZ36" s="459">
        <v>2</v>
      </c>
      <c r="DA36" s="103">
        <v>0.03359953703703704</v>
      </c>
      <c r="DB36" s="23">
        <f>D36*$DE$3</f>
        <v>0.0015895833333333335</v>
      </c>
      <c r="DC36" s="22">
        <f>DA36-DB36</f>
        <v>0.03200995370370371</v>
      </c>
      <c r="DD36" s="23">
        <f>DC36/$DE$3</f>
        <v>0.004195275714771128</v>
      </c>
      <c r="DE36" s="443">
        <v>2</v>
      </c>
      <c r="DF36" s="205">
        <v>0.02175925925925926</v>
      </c>
      <c r="DG36" s="23">
        <f>D36*$DH$3</f>
        <v>0.0011604166666666668</v>
      </c>
      <c r="DH36" s="22">
        <f aca="true" t="shared" si="74" ref="DH36:DH46">DF36-DG36</f>
        <v>0.020598842592592592</v>
      </c>
      <c r="DI36" s="23">
        <f>DH36/$DH$3</f>
        <v>0.0036981764080058514</v>
      </c>
      <c r="DJ36" s="423">
        <v>3</v>
      </c>
      <c r="DK36" s="54"/>
      <c r="DL36" s="54"/>
      <c r="DM36" s="54"/>
      <c r="DN36" s="54"/>
      <c r="DO36" s="54"/>
      <c r="DP36" s="105">
        <v>0.01866898148148148</v>
      </c>
      <c r="DQ36" s="23">
        <f>D36*$DT$3</f>
        <v>0.0009375000000000001</v>
      </c>
      <c r="DR36" s="22">
        <f>DP36-DQ36</f>
        <v>0.01773148148148148</v>
      </c>
      <c r="DS36" s="23">
        <f>DR36/$DT$3</f>
        <v>0.003940329218106995</v>
      </c>
      <c r="DT36" s="54">
        <v>2</v>
      </c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105">
        <v>0.04314814814814815</v>
      </c>
      <c r="EF36" s="23">
        <f>D36*$EI$3</f>
        <v>0.0019291666666666667</v>
      </c>
      <c r="EG36" s="22">
        <f>EE36-EF36</f>
        <v>0.04121898148148148</v>
      </c>
      <c r="EH36" s="23">
        <f>EG36/$EI$3</f>
        <v>0.0044512938964882814</v>
      </c>
      <c r="EI36" s="54">
        <v>3</v>
      </c>
      <c r="EJ36" s="105">
        <v>0.04747685185185185</v>
      </c>
      <c r="EK36" s="23">
        <f>D36*$EN$3</f>
        <v>0.002245833333333333</v>
      </c>
      <c r="EL36" s="22">
        <f>EJ36-EK36</f>
        <v>0.04523101851851852</v>
      </c>
      <c r="EM36" s="23">
        <f>EL36/$EN$3</f>
        <v>0.004195827320827321</v>
      </c>
      <c r="EN36" s="54">
        <v>1</v>
      </c>
      <c r="EO36" s="105">
        <v>0.05282407407407408</v>
      </c>
      <c r="EP36" s="23">
        <f>D36*$ES$3</f>
        <v>0.002145833333333334</v>
      </c>
      <c r="EQ36" s="22">
        <f>EO36-EP36</f>
        <v>0.050678240740740746</v>
      </c>
      <c r="ER36" s="23">
        <f>EQ36/$ES$3</f>
        <v>0.004920217547644733</v>
      </c>
      <c r="ES36" s="54">
        <v>1</v>
      </c>
      <c r="ET36" s="65">
        <v>0.011423611111111112</v>
      </c>
      <c r="EU36" s="23">
        <f>D36*$EX$3</f>
        <v>0.0005479166666666667</v>
      </c>
      <c r="EV36" s="22">
        <f>ET36-EU36</f>
        <v>0.010875694444444445</v>
      </c>
      <c r="EW36" s="23">
        <f>EV36/$EX$3</f>
        <v>0.004135245035910435</v>
      </c>
      <c r="EX36" s="156">
        <v>2</v>
      </c>
      <c r="EY36" s="105">
        <v>0.035034722222222224</v>
      </c>
      <c r="EZ36" s="23">
        <f>D36*$FB$3</f>
        <v>0.0013250000000000002</v>
      </c>
      <c r="FA36" s="22">
        <f>EY36-EZ36</f>
        <v>0.033709722222222224</v>
      </c>
      <c r="FB36" s="23">
        <f>FA36/$FB$3</f>
        <v>0.0053002707896575825</v>
      </c>
      <c r="FC36" s="156">
        <v>3</v>
      </c>
      <c r="FD36" s="221">
        <v>0.025914351851851855</v>
      </c>
      <c r="FE36" s="23">
        <f>D36*$FF$3</f>
        <v>0.00128125</v>
      </c>
      <c r="FF36" s="22">
        <f>FD36-FE36</f>
        <v>0.024633101851851854</v>
      </c>
      <c r="FG36" s="23">
        <f>FF36/$FF$3</f>
        <v>0.004005382414935261</v>
      </c>
      <c r="FH36" s="156">
        <v>3</v>
      </c>
      <c r="FI36" s="103">
        <v>0.022939814814814816</v>
      </c>
      <c r="FJ36" s="23">
        <f>D36*$FL$3</f>
        <v>0.0011729166666666667</v>
      </c>
      <c r="FK36" s="22">
        <f>FI36-FJ36</f>
        <v>0.02176689814814815</v>
      </c>
      <c r="FL36" s="23">
        <f>FK36/$FL$3</f>
        <v>0.003866234129333597</v>
      </c>
      <c r="FM36" s="156">
        <v>3</v>
      </c>
      <c r="FN36" s="221">
        <v>0.042199074074074076</v>
      </c>
      <c r="FO36" s="23">
        <f>D36*$FP$3</f>
        <v>0.0018208333333333336</v>
      </c>
      <c r="FP36" s="22">
        <f>FN36-FO36</f>
        <v>0.04037824074074074</v>
      </c>
      <c r="FQ36" s="23">
        <f>FP36/$FP$3</f>
        <v>0.0046199360115264</v>
      </c>
      <c r="FR36" s="156">
        <v>2</v>
      </c>
      <c r="FS36" s="477">
        <v>1</v>
      </c>
      <c r="FT36" s="477">
        <v>2</v>
      </c>
      <c r="FU36" s="347">
        <v>2</v>
      </c>
      <c r="FV36" s="477">
        <v>2</v>
      </c>
      <c r="FW36" s="157">
        <v>1</v>
      </c>
      <c r="FX36" s="157"/>
      <c r="FY36" s="157">
        <v>3</v>
      </c>
      <c r="FZ36" s="487">
        <v>2</v>
      </c>
      <c r="GA36" s="386">
        <v>4</v>
      </c>
      <c r="GB36" s="157">
        <v>3</v>
      </c>
      <c r="GC36" s="508">
        <v>8</v>
      </c>
      <c r="GD36" s="157"/>
      <c r="GE36" s="386">
        <v>4</v>
      </c>
      <c r="GF36" s="512">
        <v>3</v>
      </c>
      <c r="GG36" s="157">
        <v>2</v>
      </c>
      <c r="GH36" s="479">
        <v>2</v>
      </c>
      <c r="GI36" s="156">
        <v>3</v>
      </c>
      <c r="GJ36" s="447">
        <v>2</v>
      </c>
      <c r="GK36" s="156">
        <v>1</v>
      </c>
      <c r="GL36" s="447">
        <v>2</v>
      </c>
      <c r="GM36" s="156">
        <v>2</v>
      </c>
      <c r="GN36" s="387">
        <v>3</v>
      </c>
      <c r="GO36" s="54"/>
      <c r="GP36" s="54">
        <v>2</v>
      </c>
      <c r="GQ36" s="54"/>
      <c r="GR36" s="54"/>
      <c r="GS36" s="54">
        <v>3</v>
      </c>
      <c r="GT36" s="54">
        <v>1</v>
      </c>
      <c r="GU36" s="54">
        <v>1</v>
      </c>
      <c r="GV36" s="156">
        <v>2</v>
      </c>
      <c r="GW36" s="156">
        <v>3</v>
      </c>
      <c r="GX36" s="156">
        <v>3</v>
      </c>
      <c r="GY36" s="156">
        <v>3</v>
      </c>
      <c r="GZ36" s="156">
        <v>2</v>
      </c>
      <c r="HA36" s="229">
        <v>20</v>
      </c>
      <c r="HB36" s="389">
        <f>GM36+GL36+GK36+GJ36+GI36+GH36+GG36+GB36+FZ36+FY36+FW36+FV36+FU36+FT36+FS36</f>
        <v>30</v>
      </c>
      <c r="HC36" s="124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27"/>
      <c r="HR36" s="127"/>
      <c r="HS36" s="127"/>
      <c r="HT36" s="126"/>
      <c r="HU36" s="20"/>
      <c r="HV36" s="21"/>
      <c r="HW36" s="143"/>
      <c r="HX36" s="283">
        <v>2</v>
      </c>
      <c r="HY36" s="312"/>
    </row>
    <row r="37" spans="1:233" ht="30" customHeight="1">
      <c r="A37" s="10">
        <v>29</v>
      </c>
      <c r="B37" s="77" t="s">
        <v>101</v>
      </c>
      <c r="C37" s="12">
        <v>1977</v>
      </c>
      <c r="D37" s="89">
        <v>0.00020833333333333335</v>
      </c>
      <c r="E37" s="197">
        <v>0.06590277777777777</v>
      </c>
      <c r="F37" s="26">
        <f>D37*$G$3</f>
        <v>0.0014791666666666666</v>
      </c>
      <c r="G37" s="22">
        <f>E37-F37</f>
        <v>0.0644236111111111</v>
      </c>
      <c r="H37" s="27">
        <f>G37/$G$3</f>
        <v>0.009073748043818466</v>
      </c>
      <c r="I37" s="53">
        <v>7</v>
      </c>
      <c r="J37" s="198"/>
      <c r="K37" s="243"/>
      <c r="L37" s="28"/>
      <c r="M37" s="28"/>
      <c r="N37" s="53"/>
      <c r="O37" s="130"/>
      <c r="P37" s="23"/>
      <c r="Q37" s="85"/>
      <c r="R37" s="23"/>
      <c r="S37" s="348"/>
      <c r="T37" s="130"/>
      <c r="U37" s="85"/>
      <c r="V37" s="25"/>
      <c r="W37" s="25"/>
      <c r="X37" s="54"/>
      <c r="Y37" s="94"/>
      <c r="Z37" s="25"/>
      <c r="AA37" s="25"/>
      <c r="AB37" s="25"/>
      <c r="AC37" s="58"/>
      <c r="AD37" s="33"/>
      <c r="AE37" s="23"/>
      <c r="AF37" s="23"/>
      <c r="AG37" s="239"/>
      <c r="AH37" s="20"/>
      <c r="AI37" s="208"/>
      <c r="AJ37" s="23"/>
      <c r="AK37" s="23"/>
      <c r="AL37" s="25"/>
      <c r="AM37" s="20"/>
      <c r="AN37" s="34"/>
      <c r="AO37" s="23">
        <f t="shared" si="62"/>
        <v>0.0015041666666666667</v>
      </c>
      <c r="AP37" s="23">
        <f t="shared" si="61"/>
        <v>-0.0015041666666666667</v>
      </c>
      <c r="AQ37" s="23">
        <f t="shared" si="63"/>
        <v>-0.00020833333333333335</v>
      </c>
      <c r="AR37" s="260"/>
      <c r="AS37" s="287"/>
      <c r="AT37" s="26"/>
      <c r="AU37" s="22"/>
      <c r="AV37" s="23"/>
      <c r="AW37" s="20"/>
      <c r="AX37" s="106"/>
      <c r="AY37" s="23"/>
      <c r="AZ37" s="22"/>
      <c r="BA37" s="23"/>
      <c r="BB37" s="20"/>
      <c r="BC37" s="106"/>
      <c r="BD37" s="23"/>
      <c r="BE37" s="22"/>
      <c r="BF37" s="23"/>
      <c r="BG37" s="47"/>
      <c r="BH37" s="33"/>
      <c r="BI37" s="27"/>
      <c r="BJ37" s="22"/>
      <c r="BK37" s="23"/>
      <c r="BL37" s="20"/>
      <c r="BM37" s="174"/>
      <c r="BN37" s="23"/>
      <c r="BO37" s="22"/>
      <c r="BP37" s="23"/>
      <c r="BQ37" s="46"/>
      <c r="BR37" s="103"/>
      <c r="BS37" s="294"/>
      <c r="BT37" s="219"/>
      <c r="BU37" s="294"/>
      <c r="BV37" s="58"/>
      <c r="BW37" s="208">
        <v>0.051284722222222225</v>
      </c>
      <c r="BX37" s="23">
        <f>D37*$CA$3</f>
        <v>0.0008625</v>
      </c>
      <c r="BY37" s="22">
        <f>BW37-BX37</f>
        <v>0.05042222222222222</v>
      </c>
      <c r="BZ37" s="23">
        <f>BY37/$CA$3</f>
        <v>0.01217928073000537</v>
      </c>
      <c r="CA37" s="436">
        <v>10</v>
      </c>
      <c r="CB37" s="109"/>
      <c r="CC37" s="57"/>
      <c r="CD37" s="60"/>
      <c r="CE37" s="57"/>
      <c r="CF37" s="20"/>
      <c r="CG37" s="179"/>
      <c r="CH37" s="23"/>
      <c r="CI37" s="22"/>
      <c r="CJ37" s="23"/>
      <c r="CL37" s="242"/>
      <c r="CM37" s="23"/>
      <c r="CN37" s="22"/>
      <c r="CO37" s="23"/>
      <c r="CP37" s="300"/>
      <c r="CQ37" s="106"/>
      <c r="CR37" s="23"/>
      <c r="CS37" s="22"/>
      <c r="CT37" s="23"/>
      <c r="CU37" s="54"/>
      <c r="CV37" s="106"/>
      <c r="CW37" s="23"/>
      <c r="CX37" s="22"/>
      <c r="CY37" s="23"/>
      <c r="CZ37" s="300"/>
      <c r="DA37" s="105"/>
      <c r="DB37" s="23"/>
      <c r="DC37" s="22"/>
      <c r="DD37" s="23"/>
      <c r="DE37" s="54"/>
      <c r="DF37" s="208">
        <v>0.039976851851851854</v>
      </c>
      <c r="DG37" s="23">
        <f>D37*$DG$3</f>
        <v>0.0007041666666666667</v>
      </c>
      <c r="DH37" s="22">
        <f t="shared" si="74"/>
        <v>0.03927268518518519</v>
      </c>
      <c r="DI37" s="23">
        <f>DH37/$DG$3</f>
        <v>0.011619137628753015</v>
      </c>
      <c r="DJ37" s="442">
        <v>13</v>
      </c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65"/>
      <c r="EU37" s="23"/>
      <c r="EV37" s="22"/>
      <c r="EW37" s="23"/>
      <c r="EX37" s="156"/>
      <c r="EY37" s="106"/>
      <c r="EZ37" s="23"/>
      <c r="FA37" s="22"/>
      <c r="FB37" s="23"/>
      <c r="FC37" s="156"/>
      <c r="FD37" s="106"/>
      <c r="FE37" s="23"/>
      <c r="FF37" s="22"/>
      <c r="FG37" s="23"/>
      <c r="FH37" s="156"/>
      <c r="FI37" s="103"/>
      <c r="FJ37" s="23"/>
      <c r="FK37" s="22"/>
      <c r="FL37" s="23"/>
      <c r="FM37" s="156"/>
      <c r="FN37" s="221"/>
      <c r="FO37" s="23"/>
      <c r="FP37" s="22"/>
      <c r="FQ37" s="23"/>
      <c r="FR37" s="156"/>
      <c r="FS37" s="156">
        <v>7</v>
      </c>
      <c r="FT37" s="156"/>
      <c r="FU37" s="348"/>
      <c r="FV37" s="156"/>
      <c r="FW37" s="479"/>
      <c r="FX37" s="157"/>
      <c r="FY37" s="157"/>
      <c r="FZ37" s="487"/>
      <c r="GA37" s="157"/>
      <c r="GB37" s="157"/>
      <c r="GC37" s="389"/>
      <c r="GD37" s="157"/>
      <c r="GE37" s="157"/>
      <c r="GF37" s="479"/>
      <c r="GG37" s="157">
        <v>10</v>
      </c>
      <c r="GH37" s="157"/>
      <c r="GI37" s="176"/>
      <c r="GJ37" s="447"/>
      <c r="GK37" s="156"/>
      <c r="GL37" s="447"/>
      <c r="GM37" s="156"/>
      <c r="GN37" s="156">
        <v>13</v>
      </c>
      <c r="GO37" s="54"/>
      <c r="GP37" s="54"/>
      <c r="GQ37" s="54"/>
      <c r="GR37" s="54"/>
      <c r="GS37" s="54"/>
      <c r="GT37" s="54"/>
      <c r="GU37" s="54"/>
      <c r="GV37" s="156"/>
      <c r="GW37" s="156"/>
      <c r="GX37" s="156"/>
      <c r="GY37" s="156"/>
      <c r="GZ37" s="156"/>
      <c r="HA37" s="229">
        <v>3</v>
      </c>
      <c r="HB37" s="389"/>
      <c r="HC37" s="124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27"/>
      <c r="HR37" s="127"/>
      <c r="HS37" s="127"/>
      <c r="HT37" s="126"/>
      <c r="HU37" s="20"/>
      <c r="HV37" s="21"/>
      <c r="HW37" s="143"/>
      <c r="HX37" s="283"/>
      <c r="HY37" s="312"/>
    </row>
    <row r="38" spans="1:233" ht="24.75" customHeight="1" thickBot="1">
      <c r="A38" s="10">
        <v>30</v>
      </c>
      <c r="B38" s="16" t="s">
        <v>40</v>
      </c>
      <c r="C38" s="16">
        <v>1978</v>
      </c>
      <c r="D38" s="24">
        <v>0.00018518518518518518</v>
      </c>
      <c r="E38" s="197"/>
      <c r="F38" s="26">
        <f t="shared" si="66"/>
        <v>0.0013148148148148147</v>
      </c>
      <c r="G38" s="22">
        <f t="shared" si="67"/>
        <v>-0.0013148148148148147</v>
      </c>
      <c r="H38" s="27">
        <f t="shared" si="68"/>
        <v>-0.00018518518518518518</v>
      </c>
      <c r="I38" s="210"/>
      <c r="J38" s="96"/>
      <c r="K38" s="243">
        <f t="shared" si="69"/>
        <v>0.0006481481481481481</v>
      </c>
      <c r="L38" s="28">
        <f t="shared" si="64"/>
        <v>-0.0006481481481481481</v>
      </c>
      <c r="M38" s="28">
        <f t="shared" si="70"/>
        <v>-0.00018518518518518518</v>
      </c>
      <c r="N38" s="18"/>
      <c r="O38" s="130"/>
      <c r="P38" s="23">
        <f t="shared" si="71"/>
        <v>0.001962962962962963</v>
      </c>
      <c r="Q38" s="85">
        <f t="shared" si="65"/>
        <v>-0.001962962962962963</v>
      </c>
      <c r="R38" s="23">
        <f t="shared" si="72"/>
        <v>-0.00018518518518518518</v>
      </c>
      <c r="S38" s="228"/>
      <c r="T38" s="130"/>
      <c r="U38" s="85">
        <f>D38*$X$3</f>
        <v>0.0013333333333333333</v>
      </c>
      <c r="V38" s="25">
        <f t="shared" si="73"/>
        <v>-0.0013333333333333333</v>
      </c>
      <c r="W38" s="25">
        <f>V38/$X$3</f>
        <v>-0.00018518518518518518</v>
      </c>
      <c r="X38" s="46"/>
      <c r="Y38" s="100"/>
      <c r="Z38" s="85"/>
      <c r="AA38" s="25"/>
      <c r="AB38" s="25"/>
      <c r="AC38" s="58"/>
      <c r="AD38" s="106"/>
      <c r="AE38" s="23">
        <f>D38*$AE$3</f>
        <v>0.0006296296296296296</v>
      </c>
      <c r="AF38" s="23">
        <f t="shared" si="59"/>
        <v>-0.0006296296296296296</v>
      </c>
      <c r="AG38" s="239">
        <f>AF38/$AE$3</f>
        <v>-0.00018518518518518518</v>
      </c>
      <c r="AH38" s="210"/>
      <c r="AI38" s="372">
        <v>0.02773148148148148</v>
      </c>
      <c r="AJ38" s="57">
        <f>D38*$AJ$3</f>
        <v>0.0007592592592592591</v>
      </c>
      <c r="AK38" s="57">
        <f>AI38-AJ38</f>
        <v>0.02697222222222222</v>
      </c>
      <c r="AL38" s="371">
        <f>AK38/$AJ$3</f>
        <v>0.006578590785907859</v>
      </c>
      <c r="AM38" s="20">
        <v>12</v>
      </c>
      <c r="AN38" s="412" t="s">
        <v>70</v>
      </c>
      <c r="AO38" s="23">
        <f t="shared" si="62"/>
        <v>0.001337037037037037</v>
      </c>
      <c r="AP38" s="23" t="e">
        <f t="shared" si="61"/>
        <v>#VALUE!</v>
      </c>
      <c r="AQ38" s="23" t="e">
        <f t="shared" si="63"/>
        <v>#VALUE!</v>
      </c>
      <c r="AR38" s="261">
        <v>14</v>
      </c>
      <c r="AS38" s="136">
        <v>0.055150462962962964</v>
      </c>
      <c r="AT38" s="26">
        <f>D38*$AV$3</f>
        <v>0.0013907407407407406</v>
      </c>
      <c r="AU38" s="22">
        <f>AS38-AT38</f>
        <v>0.05375972222222222</v>
      </c>
      <c r="AV38" s="23">
        <f>AU38/$AV$3</f>
        <v>0.00715841840508951</v>
      </c>
      <c r="AW38" s="414">
        <v>9</v>
      </c>
      <c r="AX38" s="42">
        <v>0.07731481481481482</v>
      </c>
      <c r="AY38" s="23">
        <f>D38*$AZ$3</f>
        <v>0.0020814814814814815</v>
      </c>
      <c r="AZ38" s="22">
        <f>AX38-AY38</f>
        <v>0.07523333333333335</v>
      </c>
      <c r="BA38" s="23">
        <f>AZ38/$AZ$3</f>
        <v>0.0066933570581257425</v>
      </c>
      <c r="BB38" s="20">
        <v>9</v>
      </c>
      <c r="BC38" s="33"/>
      <c r="BD38" s="23">
        <f>D38*$BD$3</f>
        <v>0.001462962962962963</v>
      </c>
      <c r="BE38" s="22">
        <f>BC38-BD38</f>
        <v>-0.001462962962962963</v>
      </c>
      <c r="BF38" s="23">
        <f>BE38/$BD$3</f>
        <v>-0.00018518518518518518</v>
      </c>
      <c r="BG38" s="47"/>
      <c r="BH38" s="33"/>
      <c r="BI38" s="27">
        <f>D38*$BI$3</f>
        <v>0.0005185185185185184</v>
      </c>
      <c r="BJ38" s="22">
        <f>BH38-BI38</f>
        <v>-0.0005185185185185184</v>
      </c>
      <c r="BK38" s="23">
        <f>BJ38/$BI$3</f>
        <v>-0.00018518518518518515</v>
      </c>
      <c r="BL38" s="20"/>
      <c r="BM38" s="174">
        <v>0.06837962962962964</v>
      </c>
      <c r="BN38" s="23">
        <f>D38*$BP$3</f>
        <v>0.0020555555555555553</v>
      </c>
      <c r="BO38" s="22">
        <f aca="true" t="shared" si="75" ref="BO38:BO45">BM38-BN38</f>
        <v>0.06632407407407408</v>
      </c>
      <c r="BP38" s="23">
        <f>BO38/$BP$3</f>
        <v>0.0059751418084751425</v>
      </c>
      <c r="BQ38" s="407">
        <v>9</v>
      </c>
      <c r="BR38" s="106"/>
      <c r="BS38" s="23"/>
      <c r="BT38" s="22"/>
      <c r="BU38" s="23"/>
      <c r="BV38" s="20"/>
      <c r="BW38" s="181">
        <v>0.05390046296296296</v>
      </c>
      <c r="BX38" s="23">
        <f>D38*$BX$3</f>
        <v>0.001087037037037037</v>
      </c>
      <c r="BY38" s="22">
        <f>BW38-BX38</f>
        <v>0.05281342592592592</v>
      </c>
      <c r="BZ38" s="23">
        <f>BY38/$BX$3</f>
        <v>0.00899717647801123</v>
      </c>
      <c r="CA38" s="437">
        <v>8</v>
      </c>
      <c r="CB38" s="295">
        <v>0.04265046296296296</v>
      </c>
      <c r="CC38" s="23">
        <f>D38*$CD$3</f>
        <v>0.0014333333333333333</v>
      </c>
      <c r="CD38" s="22">
        <f>CB38-CC38</f>
        <v>0.041217129629629624</v>
      </c>
      <c r="CE38" s="23">
        <f>CD38/$CD$3</f>
        <v>0.005325210546463776</v>
      </c>
      <c r="CF38" s="439">
        <v>6</v>
      </c>
      <c r="CG38" s="103">
        <v>0.04990740740740741</v>
      </c>
      <c r="CH38" s="23">
        <f>D38*$CK$3</f>
        <v>0.0012592592592592592</v>
      </c>
      <c r="CI38" s="22">
        <f>CG38-CH38</f>
        <v>0.04864814814814815</v>
      </c>
      <c r="CJ38" s="23">
        <f>CI38/$CK$3</f>
        <v>0.007154139433551199</v>
      </c>
      <c r="CK38" s="443">
        <v>8</v>
      </c>
      <c r="CL38" s="242">
        <v>0.05046296296296296</v>
      </c>
      <c r="CM38" s="23">
        <f>D38*$CO$2</f>
        <v>0.0012537037037037035</v>
      </c>
      <c r="CN38" s="22">
        <f>CL38-CM38</f>
        <v>0.04920925925925926</v>
      </c>
      <c r="CO38" s="23">
        <f>CN38/$CO$2</f>
        <v>0.007268723671973303</v>
      </c>
      <c r="CP38" s="445">
        <v>9</v>
      </c>
      <c r="CQ38" s="105">
        <v>0.053217592592592594</v>
      </c>
      <c r="CR38" s="23">
        <f>D38*$CT$3</f>
        <v>0.0013148148148148147</v>
      </c>
      <c r="CS38" s="22">
        <f aca="true" t="shared" si="76" ref="CS38:CS47">CQ38-CR38</f>
        <v>0.05190277777777778</v>
      </c>
      <c r="CT38" s="23">
        <f>CS38/$CT$3</f>
        <v>0.007310250391236307</v>
      </c>
      <c r="CU38" s="452">
        <v>9</v>
      </c>
      <c r="CV38" s="106"/>
      <c r="CW38" s="23">
        <f>D38*$CZ$3</f>
        <v>0.0007833333333333334</v>
      </c>
      <c r="CX38" s="22">
        <f>CV38-CW38</f>
        <v>-0.0007833333333333334</v>
      </c>
      <c r="CY38" s="23">
        <f>CX38/$CZ$3</f>
        <v>-0.00018518518518518518</v>
      </c>
      <c r="CZ38" s="299"/>
      <c r="DA38" s="105">
        <v>0.06314814814814815</v>
      </c>
      <c r="DB38" s="23">
        <f>D38*$DD$3</f>
        <v>0.001761111111111111</v>
      </c>
      <c r="DC38" s="22">
        <f aca="true" t="shared" si="77" ref="DC38:DC44">DA38-DB38</f>
        <v>0.06138703703703704</v>
      </c>
      <c r="DD38" s="23">
        <f>DC38/$DD$3</f>
        <v>0.0064549986369124126</v>
      </c>
      <c r="DE38" s="452">
        <v>9</v>
      </c>
      <c r="DF38" s="105">
        <v>0.03833333333333334</v>
      </c>
      <c r="DG38" s="23">
        <f>D38*$DI$3</f>
        <v>0.0011648148148148147</v>
      </c>
      <c r="DH38" s="22">
        <f t="shared" si="74"/>
        <v>0.037168518518518524</v>
      </c>
      <c r="DI38" s="23">
        <f>DH38/$DI$3</f>
        <v>0.005909144438556204</v>
      </c>
      <c r="DJ38" s="467">
        <v>10</v>
      </c>
      <c r="DK38" s="105">
        <v>0.03649305555555555</v>
      </c>
      <c r="DL38" s="23">
        <f>D38*$DO$3</f>
        <v>0.0007962962962962962</v>
      </c>
      <c r="DM38" s="22">
        <f>DK38-DL38</f>
        <v>0.035696759259259254</v>
      </c>
      <c r="DN38" s="23">
        <f>DM38/$DO$3</f>
        <v>0.008301571920757967</v>
      </c>
      <c r="DO38" s="53">
        <v>4</v>
      </c>
      <c r="DP38" s="105">
        <v>0.022337962962962962</v>
      </c>
      <c r="DQ38" s="23">
        <f>D38*$DT$3</f>
        <v>0.0008333333333333333</v>
      </c>
      <c r="DR38" s="22">
        <f>DP38-DQ38</f>
        <v>0.02150462962962963</v>
      </c>
      <c r="DS38" s="23">
        <f>DR38/$DT$3</f>
        <v>0.00477880658436214</v>
      </c>
      <c r="DT38" s="53">
        <v>5</v>
      </c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105">
        <v>0.06092592592592593</v>
      </c>
      <c r="EF38" s="23">
        <f>D38*$EI$3</f>
        <v>0.0017148148148148146</v>
      </c>
      <c r="EG38" s="22">
        <f>EE38-EF38</f>
        <v>0.05921111111111112</v>
      </c>
      <c r="EH38" s="23">
        <f>EG38/$EI$3</f>
        <v>0.006394288456923447</v>
      </c>
      <c r="EI38" s="53">
        <v>7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224"/>
      <c r="EU38" s="23">
        <f>D38*$EX$2</f>
        <v>0.000537037037037037</v>
      </c>
      <c r="EV38" s="22">
        <f>ET38-EU38</f>
        <v>-0.000537037037037037</v>
      </c>
      <c r="EW38" s="23">
        <f>EV38/$EX$2</f>
        <v>-0.0001851851851851852</v>
      </c>
      <c r="EX38" s="156"/>
      <c r="EY38" s="106"/>
      <c r="EZ38" s="23">
        <f>D38*$FC$2</f>
        <v>0.0013296296296296296</v>
      </c>
      <c r="FA38" s="22">
        <f>EY38-EZ38</f>
        <v>-0.0013296296296296296</v>
      </c>
      <c r="FB38" s="23">
        <f>FA38/$FC$2</f>
        <v>-0.00018518518518518518</v>
      </c>
      <c r="FC38" s="156"/>
      <c r="FD38" s="106"/>
      <c r="FE38" s="23"/>
      <c r="FF38" s="22"/>
      <c r="FG38" s="23"/>
      <c r="FH38" s="156"/>
      <c r="FI38" s="106"/>
      <c r="FJ38" s="23"/>
      <c r="FK38" s="22"/>
      <c r="FL38" s="23"/>
      <c r="FM38" s="156"/>
      <c r="FN38" s="106"/>
      <c r="FO38" s="23"/>
      <c r="FP38" s="22"/>
      <c r="FQ38" s="23"/>
      <c r="FR38" s="156"/>
      <c r="FS38" s="488"/>
      <c r="FT38" s="491"/>
      <c r="FU38" s="228"/>
      <c r="FV38" s="157"/>
      <c r="FW38" s="479"/>
      <c r="FX38" s="488"/>
      <c r="FY38" s="157">
        <v>12</v>
      </c>
      <c r="FZ38" s="489">
        <v>14</v>
      </c>
      <c r="GA38" s="488">
        <v>9</v>
      </c>
      <c r="GB38" s="157">
        <v>9</v>
      </c>
      <c r="GC38" s="389"/>
      <c r="GD38" s="157"/>
      <c r="GE38" s="157">
        <v>9</v>
      </c>
      <c r="GF38" s="157"/>
      <c r="GG38" s="157">
        <v>8</v>
      </c>
      <c r="GH38" s="479">
        <v>6</v>
      </c>
      <c r="GI38" s="156">
        <v>8</v>
      </c>
      <c r="GJ38" s="485">
        <v>9</v>
      </c>
      <c r="GK38" s="156">
        <v>9</v>
      </c>
      <c r="GL38" s="447"/>
      <c r="GM38" s="156">
        <v>9</v>
      </c>
      <c r="GN38" s="499">
        <v>10</v>
      </c>
      <c r="GO38" s="53">
        <v>4</v>
      </c>
      <c r="GP38" s="53">
        <v>5</v>
      </c>
      <c r="GQ38" s="53"/>
      <c r="GR38" s="53"/>
      <c r="GS38" s="53">
        <v>7</v>
      </c>
      <c r="GT38" s="53"/>
      <c r="GU38" s="53"/>
      <c r="GV38" s="156"/>
      <c r="GW38" s="156"/>
      <c r="GX38" s="156"/>
      <c r="GY38" s="156"/>
      <c r="GZ38" s="156"/>
      <c r="HA38" s="228">
        <v>12</v>
      </c>
      <c r="HB38" s="389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85"/>
      <c r="HY38" s="312"/>
    </row>
    <row r="39" spans="1:233" ht="24.75" customHeight="1">
      <c r="A39" s="10">
        <v>31</v>
      </c>
      <c r="B39" s="16" t="s">
        <v>66</v>
      </c>
      <c r="C39" s="16">
        <v>1980</v>
      </c>
      <c r="D39" s="195">
        <v>0.0001388888888888889</v>
      </c>
      <c r="E39" s="394">
        <v>0.05924768518518519</v>
      </c>
      <c r="F39" s="26">
        <f>D39*$I$3</f>
        <v>0.0006944444444444445</v>
      </c>
      <c r="G39" s="22">
        <f>E39-F39</f>
        <v>0.058553240740740746</v>
      </c>
      <c r="H39" s="27">
        <f>G39/$I$3</f>
        <v>0.011710648148148149</v>
      </c>
      <c r="I39" s="20">
        <v>13</v>
      </c>
      <c r="J39" s="198">
        <v>0.02414351851851852</v>
      </c>
      <c r="K39" s="243">
        <f>D39*$L$3</f>
        <v>0.0004861111111111111</v>
      </c>
      <c r="L39" s="28">
        <f>J39-K39</f>
        <v>0.023657407407407408</v>
      </c>
      <c r="M39" s="28">
        <f>L39/$L$3</f>
        <v>0.006759259259259259</v>
      </c>
      <c r="N39" s="18">
        <v>10</v>
      </c>
      <c r="O39" s="130">
        <v>0.08346064814814814</v>
      </c>
      <c r="P39" s="23">
        <f>D39*$S$3</f>
        <v>0.0014722222222222222</v>
      </c>
      <c r="Q39" s="85">
        <f>O39-P39</f>
        <v>0.08198842592592592</v>
      </c>
      <c r="R39" s="71">
        <f>Q39/$S$3</f>
        <v>0.0077347571628232</v>
      </c>
      <c r="S39" s="396">
        <v>7</v>
      </c>
      <c r="T39" s="130">
        <v>0.06136574074074074</v>
      </c>
      <c r="U39" s="85">
        <f>D39*$X$3</f>
        <v>0.001</v>
      </c>
      <c r="V39" s="25">
        <f t="shared" si="73"/>
        <v>0.06036574074074074</v>
      </c>
      <c r="W39" s="25">
        <f>V39/$X$3</f>
        <v>0.008384130658436214</v>
      </c>
      <c r="X39" s="46">
        <v>12</v>
      </c>
      <c r="Y39" s="105">
        <v>0.060439814814814814</v>
      </c>
      <c r="Z39" s="25">
        <f>D39*$AB$3</f>
        <v>0.0008194444444444445</v>
      </c>
      <c r="AA39" s="25">
        <f>Y39-Z39</f>
        <v>0.05962037037037037</v>
      </c>
      <c r="AB39" s="25">
        <f>AA39/$AB$3</f>
        <v>0.010105147520401758</v>
      </c>
      <c r="AC39" s="402">
        <v>10</v>
      </c>
      <c r="AD39" s="94">
        <v>0.05800925925925926</v>
      </c>
      <c r="AE39" s="23">
        <f>D39*$AF$3</f>
        <v>0.0008513888888888888</v>
      </c>
      <c r="AF39" s="23">
        <f>AD39-AE39</f>
        <v>0.05715787037037037</v>
      </c>
      <c r="AG39" s="23">
        <f>AF39/$AF$3</f>
        <v>0.009324285541659115</v>
      </c>
      <c r="AH39" s="210">
        <v>8</v>
      </c>
      <c r="AI39" s="372">
        <v>0.02459490740740741</v>
      </c>
      <c r="AJ39" s="57">
        <f>D39*$AJ$3</f>
        <v>0.0005694444444444444</v>
      </c>
      <c r="AK39" s="57">
        <f>AI39-AJ39</f>
        <v>0.024025462962962964</v>
      </c>
      <c r="AL39" s="371">
        <f>AK39/$AJ$3</f>
        <v>0.005859869015356821</v>
      </c>
      <c r="AM39" s="20">
        <v>11</v>
      </c>
      <c r="AN39" s="34">
        <v>0.06125</v>
      </c>
      <c r="AO39" s="23">
        <f t="shared" si="62"/>
        <v>0.0010027777777777778</v>
      </c>
      <c r="AP39" s="23">
        <f>AN39-AO39</f>
        <v>0.06024722222222222</v>
      </c>
      <c r="AQ39" s="23">
        <f t="shared" si="63"/>
        <v>0.008344490612496152</v>
      </c>
      <c r="AR39" s="261">
        <v>11</v>
      </c>
      <c r="AS39" s="136">
        <v>0.07378472222222222</v>
      </c>
      <c r="AT39" s="26">
        <f>D39*$AV$3</f>
        <v>0.0010430555555555555</v>
      </c>
      <c r="AU39" s="22">
        <f>AS39-AT39</f>
        <v>0.07274166666666666</v>
      </c>
      <c r="AV39" s="23">
        <f>AU39/$AV$3</f>
        <v>0.009685974256546825</v>
      </c>
      <c r="AW39" s="414">
        <v>10</v>
      </c>
      <c r="AX39" s="42">
        <v>0.10718749999999999</v>
      </c>
      <c r="AY39" s="23">
        <f>D39*$AZ$3</f>
        <v>0.0015611111111111112</v>
      </c>
      <c r="AZ39" s="22">
        <f>AX39-AY39</f>
        <v>0.10562638888888888</v>
      </c>
      <c r="BA39" s="23">
        <f>AZ39/$AZ$3</f>
        <v>0.009397365559509686</v>
      </c>
      <c r="BB39" s="20">
        <v>11</v>
      </c>
      <c r="BC39" s="33"/>
      <c r="BD39" s="23"/>
      <c r="BE39" s="22"/>
      <c r="BF39" s="23"/>
      <c r="BG39" s="47"/>
      <c r="BH39" s="137">
        <v>0.022430555555555554</v>
      </c>
      <c r="BI39" s="27">
        <f>D39*$BK$3</f>
        <v>0.00041666666666666664</v>
      </c>
      <c r="BJ39" s="22">
        <f>BH39-BI39</f>
        <v>0.02201388888888889</v>
      </c>
      <c r="BK39" s="23">
        <f>BJ39/$BK$3</f>
        <v>0.007337962962962963</v>
      </c>
      <c r="BL39" s="424">
        <v>6</v>
      </c>
      <c r="BM39" s="103">
        <v>0.053391203703703705</v>
      </c>
      <c r="BN39" s="23">
        <f>D39*$BO$2</f>
        <v>0.0010694444444444445</v>
      </c>
      <c r="BO39" s="22">
        <f t="shared" si="75"/>
        <v>0.05232175925925926</v>
      </c>
      <c r="BP39" s="23">
        <f>BO39/$BO$2</f>
        <v>0.00679503367003367</v>
      </c>
      <c r="BQ39" s="428">
        <v>12</v>
      </c>
      <c r="BR39" s="192">
        <v>0.05616898148148148</v>
      </c>
      <c r="BS39" s="23">
        <f>D39*$BT$3</f>
        <v>0.0008194444444444445</v>
      </c>
      <c r="BT39" s="22">
        <f>BR39-BS39</f>
        <v>0.05534953703703704</v>
      </c>
      <c r="BU39" s="23">
        <f>BT39/$BT$3</f>
        <v>0.009381277463904582</v>
      </c>
      <c r="BV39" s="431">
        <v>12</v>
      </c>
      <c r="BW39" s="181">
        <v>0.06244212962962963</v>
      </c>
      <c r="BX39" s="23">
        <f>D39*$BX$3</f>
        <v>0.0008152777777777778</v>
      </c>
      <c r="BY39" s="22">
        <f>BW39-BX39</f>
        <v>0.061626851851851856</v>
      </c>
      <c r="BZ39" s="23">
        <f>BY39/$BX$3</f>
        <v>0.010498611899804404</v>
      </c>
      <c r="CA39" s="437">
        <v>9</v>
      </c>
      <c r="CB39" s="295" t="s">
        <v>41</v>
      </c>
      <c r="CC39" s="23">
        <f>D39*$CD$3</f>
        <v>0.001075</v>
      </c>
      <c r="CD39" s="22" t="e">
        <f>CB39-CC39</f>
        <v>#VALUE!</v>
      </c>
      <c r="CE39" s="23" t="e">
        <f>CD39/$CD$3</f>
        <v>#VALUE!</v>
      </c>
      <c r="CF39" s="439">
        <v>7</v>
      </c>
      <c r="CG39" s="42"/>
      <c r="CH39" s="23">
        <f>D39*$CK$3</f>
        <v>0.0009444444444444444</v>
      </c>
      <c r="CI39" s="22">
        <f>CG39-CH39</f>
        <v>-0.0009444444444444444</v>
      </c>
      <c r="CJ39" s="23">
        <f>CI39/$CK$3</f>
        <v>-0.0001388888888888889</v>
      </c>
      <c r="CK39" s="18"/>
      <c r="CL39" s="242"/>
      <c r="CM39" s="23"/>
      <c r="CN39" s="22"/>
      <c r="CO39" s="23"/>
      <c r="CP39" s="47"/>
      <c r="CQ39" s="42">
        <v>0.05104166666666667</v>
      </c>
      <c r="CR39" s="23">
        <f>D39*$CS$3</f>
        <v>0.0007125</v>
      </c>
      <c r="CS39" s="22">
        <f t="shared" si="76"/>
        <v>0.050329166666666675</v>
      </c>
      <c r="CT39" s="23">
        <f>CS39/$CS$3</f>
        <v>0.009810753736192335</v>
      </c>
      <c r="CU39" s="454">
        <v>11</v>
      </c>
      <c r="CV39" s="172">
        <v>0.037523148148148146</v>
      </c>
      <c r="CW39" s="23">
        <f>D39*$CW$3</f>
        <v>0.0006652777777777778</v>
      </c>
      <c r="CX39" s="22">
        <f>CV39-CW39</f>
        <v>0.03685787037037037</v>
      </c>
      <c r="CY39" s="23">
        <f>CX39/$CW$3</f>
        <v>0.007694753730766256</v>
      </c>
      <c r="CZ39" s="459">
        <v>8</v>
      </c>
      <c r="DA39" s="103">
        <v>0.09234953703703704</v>
      </c>
      <c r="DB39" s="23">
        <f>D39*$DE$3</f>
        <v>0.001059722222222222</v>
      </c>
      <c r="DC39" s="22">
        <f t="shared" si="77"/>
        <v>0.09128981481481481</v>
      </c>
      <c r="DD39" s="23">
        <f>DC39/$DE$3</f>
        <v>0.01196458909761662</v>
      </c>
      <c r="DE39" s="443">
        <v>12</v>
      </c>
      <c r="DF39" s="205">
        <v>0.051342592592592586</v>
      </c>
      <c r="DG39" s="23">
        <f>D39*$DH$3</f>
        <v>0.0007736111111111112</v>
      </c>
      <c r="DH39" s="22">
        <f t="shared" si="74"/>
        <v>0.05056898148148147</v>
      </c>
      <c r="DI39" s="23">
        <f>DH39/$DH$3</f>
        <v>0.009078811756100803</v>
      </c>
      <c r="DJ39" s="423">
        <v>12</v>
      </c>
      <c r="DK39" s="330">
        <v>0.04881944444444444</v>
      </c>
      <c r="DL39" s="23">
        <f>D39*$DN$3</f>
        <v>0.0005138888888888889</v>
      </c>
      <c r="DM39" s="22">
        <f>DK39-DL39</f>
        <v>0.04830555555555555</v>
      </c>
      <c r="DN39" s="23">
        <f>DM39/$DN$3</f>
        <v>0.013055555555555555</v>
      </c>
      <c r="DO39" s="53">
        <v>6</v>
      </c>
      <c r="DP39" s="53"/>
      <c r="DQ39" s="53"/>
      <c r="DR39" s="53"/>
      <c r="DS39" s="53"/>
      <c r="DT39" s="53"/>
      <c r="DU39" s="106">
        <v>0.0378587962962963</v>
      </c>
      <c r="DV39" s="23">
        <f>D39*$DW$3</f>
        <v>0.0003777777777777778</v>
      </c>
      <c r="DW39" s="22">
        <f>DU39-DV39</f>
        <v>0.037481018518518525</v>
      </c>
      <c r="DX39" s="23">
        <f>DW39/$DW$3</f>
        <v>0.013779786220043574</v>
      </c>
      <c r="DY39" s="53">
        <v>6</v>
      </c>
      <c r="DZ39" s="181">
        <v>0.12013888888888889</v>
      </c>
      <c r="EA39" s="23">
        <f>D39*$EC$3</f>
        <v>0.0009180555555555556</v>
      </c>
      <c r="EB39" s="22">
        <f>DZ39-EA39</f>
        <v>0.11922083333333333</v>
      </c>
      <c r="EC39" s="23">
        <f>EB39/$EC$3</f>
        <v>0.018036434694906706</v>
      </c>
      <c r="ED39" s="53">
        <v>9</v>
      </c>
      <c r="EE39" s="181">
        <v>0.04252314814814815</v>
      </c>
      <c r="EF39" s="23">
        <f>D39*$EH$3</f>
        <v>0.0006402777777777778</v>
      </c>
      <c r="EG39" s="22">
        <f>EE39-EF39</f>
        <v>0.041882870370370376</v>
      </c>
      <c r="EH39" s="23">
        <f>EG39/$EH$3</f>
        <v>0.009085221338475134</v>
      </c>
      <c r="EI39" s="53">
        <v>12</v>
      </c>
      <c r="EJ39" s="181">
        <v>0.07026620370370369</v>
      </c>
      <c r="EK39" s="23">
        <f>D39*$EM$3</f>
        <v>0.0009194444444444444</v>
      </c>
      <c r="EL39" s="22">
        <f>EJ39-EK39</f>
        <v>0.06934675925925925</v>
      </c>
      <c r="EM39" s="23">
        <f>EL39/$EM$3</f>
        <v>0.010475341277833722</v>
      </c>
      <c r="EN39" s="53">
        <v>4</v>
      </c>
      <c r="EO39" s="181">
        <v>0.08636574074074073</v>
      </c>
      <c r="EP39" s="23">
        <f>D39*$ER$3</f>
        <v>0.0008763888888888888</v>
      </c>
      <c r="EQ39" s="22">
        <f>EO39-EP39</f>
        <v>0.08548935185185184</v>
      </c>
      <c r="ER39" s="23">
        <f>EQ39/$ER$3</f>
        <v>0.01354823325702882</v>
      </c>
      <c r="ES39" s="53">
        <v>7</v>
      </c>
      <c r="ET39" s="65">
        <v>0.03460648148148148</v>
      </c>
      <c r="EU39" s="23">
        <f>D39*$EX$3</f>
        <v>0.00036527777777777774</v>
      </c>
      <c r="EV39" s="22">
        <f>ET39-EU39</f>
        <v>0.034241203703703704</v>
      </c>
      <c r="EW39" s="23">
        <f>EV39/$EX$3</f>
        <v>0.013019469088860725</v>
      </c>
      <c r="EX39" s="156">
        <v>5</v>
      </c>
      <c r="EY39" s="105">
        <v>0.08930555555555557</v>
      </c>
      <c r="EZ39" s="23">
        <f>D39*$FB$3</f>
        <v>0.0008833333333333334</v>
      </c>
      <c r="FA39" s="22">
        <f>EY39-EZ39</f>
        <v>0.08842222222222224</v>
      </c>
      <c r="FB39" s="23">
        <f>FA39/$FB$3</f>
        <v>0.013902865129280226</v>
      </c>
      <c r="FC39" s="156">
        <v>8</v>
      </c>
      <c r="FD39" s="340" t="s">
        <v>41</v>
      </c>
      <c r="FE39" s="23">
        <f>D39*$FF$3</f>
        <v>0.0008541666666666667</v>
      </c>
      <c r="FF39" s="22" t="e">
        <f>FD39-FE39</f>
        <v>#VALUE!</v>
      </c>
      <c r="FG39" s="23" t="e">
        <f>FF39/$FF$3</f>
        <v>#VALUE!</v>
      </c>
      <c r="FH39" s="156">
        <v>8</v>
      </c>
      <c r="FI39" s="103">
        <v>0.041990740740740745</v>
      </c>
      <c r="FJ39" s="23">
        <f>D39*$FL$3</f>
        <v>0.0007819444444444444</v>
      </c>
      <c r="FK39" s="22">
        <f>FI39-FJ39</f>
        <v>0.0412087962962963</v>
      </c>
      <c r="FL39" s="23">
        <f>FK39/$FL$3</f>
        <v>0.007319502006446945</v>
      </c>
      <c r="FM39" s="156">
        <v>8</v>
      </c>
      <c r="FN39" s="221">
        <v>0.09402777777777778</v>
      </c>
      <c r="FO39" s="23">
        <f>D39*$FP$3</f>
        <v>0.001213888888888889</v>
      </c>
      <c r="FP39" s="22">
        <f>FN39-FO39</f>
        <v>0.09281388888888889</v>
      </c>
      <c r="FQ39" s="23">
        <f>FP39/$FP$3</f>
        <v>0.010619438087973557</v>
      </c>
      <c r="FR39" s="156">
        <v>6</v>
      </c>
      <c r="FS39" s="386">
        <v>13</v>
      </c>
      <c r="FT39" s="491">
        <v>10</v>
      </c>
      <c r="FU39" s="228">
        <v>7</v>
      </c>
      <c r="FV39" s="157">
        <v>12</v>
      </c>
      <c r="FW39" s="157">
        <v>10</v>
      </c>
      <c r="FX39" s="488">
        <v>8</v>
      </c>
      <c r="FY39" s="157">
        <v>11</v>
      </c>
      <c r="FZ39" s="489">
        <v>11</v>
      </c>
      <c r="GA39" s="488">
        <v>10</v>
      </c>
      <c r="GB39" s="157">
        <v>11</v>
      </c>
      <c r="GC39" s="389"/>
      <c r="GD39" s="492">
        <v>6</v>
      </c>
      <c r="GE39" s="482">
        <v>12</v>
      </c>
      <c r="GF39" s="517">
        <v>12</v>
      </c>
      <c r="GG39" s="157">
        <v>9</v>
      </c>
      <c r="GH39" s="479">
        <v>7</v>
      </c>
      <c r="GI39" s="491"/>
      <c r="GJ39" s="389"/>
      <c r="GK39" s="506">
        <v>11</v>
      </c>
      <c r="GL39" s="447">
        <v>8</v>
      </c>
      <c r="GM39" s="387">
        <v>12</v>
      </c>
      <c r="GN39" s="387">
        <v>12</v>
      </c>
      <c r="GO39" s="53">
        <v>6</v>
      </c>
      <c r="GP39" s="53"/>
      <c r="GQ39" s="53">
        <v>6</v>
      </c>
      <c r="GR39" s="53">
        <v>9</v>
      </c>
      <c r="GS39" s="53">
        <v>12</v>
      </c>
      <c r="GT39" s="53">
        <v>4</v>
      </c>
      <c r="GU39" s="53">
        <v>7</v>
      </c>
      <c r="GV39" s="156">
        <v>5</v>
      </c>
      <c r="GW39" s="156">
        <v>8</v>
      </c>
      <c r="GX39" s="156">
        <v>8</v>
      </c>
      <c r="GY39" s="156">
        <v>8</v>
      </c>
      <c r="GZ39" s="156">
        <v>6</v>
      </c>
      <c r="HA39" s="228">
        <v>19</v>
      </c>
      <c r="HB39" s="389">
        <f>GL39+GK39+GH39+GG39+GE39+GD39+GB39+GA39+FZ39+FY39+FX39+FW39+FV39+FU39+FT39</f>
        <v>143</v>
      </c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85"/>
      <c r="HY39" s="312"/>
    </row>
    <row r="40" spans="1:233" ht="31.5" customHeight="1">
      <c r="A40" s="10">
        <v>32</v>
      </c>
      <c r="B40" s="16" t="s">
        <v>55</v>
      </c>
      <c r="C40" s="16">
        <v>1981</v>
      </c>
      <c r="D40" s="24">
        <v>0.00011574074074074073</v>
      </c>
      <c r="E40" s="197">
        <v>0.055324074074074074</v>
      </c>
      <c r="F40" s="26">
        <f t="shared" si="66"/>
        <v>0.0008217592592592592</v>
      </c>
      <c r="G40" s="22">
        <f t="shared" si="67"/>
        <v>0.054502314814814816</v>
      </c>
      <c r="H40" s="27">
        <f t="shared" si="68"/>
        <v>0.007676382368283777</v>
      </c>
      <c r="I40" s="20">
        <v>5</v>
      </c>
      <c r="J40" s="198">
        <v>0.018298611111111113</v>
      </c>
      <c r="K40" s="243">
        <f t="shared" si="69"/>
        <v>0.0004050925925925926</v>
      </c>
      <c r="L40" s="28">
        <f t="shared" si="64"/>
        <v>0.01789351851851852</v>
      </c>
      <c r="M40" s="28">
        <f t="shared" si="70"/>
        <v>0.005112433862433863</v>
      </c>
      <c r="N40" s="20">
        <v>7</v>
      </c>
      <c r="O40" s="130">
        <v>0.0584837962962963</v>
      </c>
      <c r="P40" s="23">
        <f t="shared" si="71"/>
        <v>0.0012268518518518518</v>
      </c>
      <c r="Q40" s="85">
        <f t="shared" si="65"/>
        <v>0.057256944444444444</v>
      </c>
      <c r="R40" s="71">
        <f t="shared" si="72"/>
        <v>0.005401598532494759</v>
      </c>
      <c r="S40" s="396">
        <v>5</v>
      </c>
      <c r="T40" s="130">
        <v>0.038125</v>
      </c>
      <c r="U40" s="85">
        <f>D40*$X$3</f>
        <v>0.0008333333333333333</v>
      </c>
      <c r="V40" s="25">
        <f>T40-U40</f>
        <v>0.03729166666666667</v>
      </c>
      <c r="W40" s="25">
        <f>V40/$X$3</f>
        <v>0.005179398148148148</v>
      </c>
      <c r="X40" s="46">
        <v>8</v>
      </c>
      <c r="Y40" s="105">
        <v>0.04177083333333333</v>
      </c>
      <c r="Z40" s="25">
        <f>D40*$AB$3</f>
        <v>0.0006828703703703704</v>
      </c>
      <c r="AA40" s="25">
        <f>Y40-Z40</f>
        <v>0.041087962962962965</v>
      </c>
      <c r="AB40" s="25">
        <f>AA40/$AB$3</f>
        <v>0.006964061519146265</v>
      </c>
      <c r="AC40" s="402">
        <v>7</v>
      </c>
      <c r="AD40" s="94">
        <v>0.03920138888888889</v>
      </c>
      <c r="AE40" s="23">
        <f>D40*$AF$3</f>
        <v>0.0007094907407407407</v>
      </c>
      <c r="AF40" s="23">
        <f>AD40-AE40</f>
        <v>0.03849189814814815</v>
      </c>
      <c r="AG40" s="23">
        <f>AF40/$AF$3</f>
        <v>0.006279265603286811</v>
      </c>
      <c r="AH40" s="210">
        <v>6</v>
      </c>
      <c r="AI40" s="372">
        <v>0.020671296296296295</v>
      </c>
      <c r="AJ40" s="57">
        <f>D40*$AJ$3</f>
        <v>0.000474537037037037</v>
      </c>
      <c r="AK40" s="57">
        <f>AI40-AJ40</f>
        <v>0.020196759259259258</v>
      </c>
      <c r="AL40" s="371">
        <f>AK40/$AJ$3</f>
        <v>0.004926038843721771</v>
      </c>
      <c r="AM40" s="20">
        <v>7</v>
      </c>
      <c r="AN40" s="412" t="s">
        <v>41</v>
      </c>
      <c r="AO40" s="23">
        <f t="shared" si="62"/>
        <v>0.0008356481481481481</v>
      </c>
      <c r="AP40" s="23" t="e">
        <f>AN40-AO40</f>
        <v>#VALUE!</v>
      </c>
      <c r="AQ40" s="23" t="e">
        <f t="shared" si="63"/>
        <v>#VALUE!</v>
      </c>
      <c r="AR40" s="260">
        <v>15</v>
      </c>
      <c r="AS40" s="171"/>
      <c r="AT40" s="26">
        <f>D40*$AU$3</f>
        <v>0.000548611111111111</v>
      </c>
      <c r="AU40" s="22">
        <f>AS40-AT40</f>
        <v>-0.000548611111111111</v>
      </c>
      <c r="AV40" s="23">
        <f>AU40/$AU$3</f>
        <v>-0.00011574074074074072</v>
      </c>
      <c r="AW40" s="18"/>
      <c r="AX40" s="172"/>
      <c r="AY40" s="23">
        <f>D40*$BB$3</f>
        <v>0.000673611111111111</v>
      </c>
      <c r="AZ40" s="22">
        <f>AX40-AY40</f>
        <v>-0.000673611111111111</v>
      </c>
      <c r="BA40" s="23">
        <f>AZ40/$BB$3</f>
        <v>-0.00011574074074074072</v>
      </c>
      <c r="BB40" s="45"/>
      <c r="BC40" s="33">
        <v>0.05733796296296296</v>
      </c>
      <c r="BD40" s="23">
        <f>D40*$BD$3</f>
        <v>0.0009143518518518518</v>
      </c>
      <c r="BE40" s="22">
        <f>BC40-BD40</f>
        <v>0.056423611111111105</v>
      </c>
      <c r="BF40" s="23">
        <f>BE40/$BD$3</f>
        <v>0.007142229254571026</v>
      </c>
      <c r="BG40" s="420">
        <v>3</v>
      </c>
      <c r="BH40" s="137">
        <v>0.01383101851851852</v>
      </c>
      <c r="BI40" s="27">
        <f>D40*$BK$3</f>
        <v>0.0003472222222222222</v>
      </c>
      <c r="BJ40" s="22">
        <f>BH40-BI40</f>
        <v>0.013483796296296298</v>
      </c>
      <c r="BK40" s="23">
        <f>BJ40/$BK$3</f>
        <v>0.0044945987654320995</v>
      </c>
      <c r="BL40" s="424">
        <v>3</v>
      </c>
      <c r="BM40" s="103">
        <v>0.046018518518518514</v>
      </c>
      <c r="BN40" s="23">
        <f>D40*$BO$2</f>
        <v>0.0008912037037037036</v>
      </c>
      <c r="BO40" s="22">
        <f t="shared" si="75"/>
        <v>0.04512731481481481</v>
      </c>
      <c r="BP40" s="23">
        <f>BO40/$BO$2</f>
        <v>0.005860690235690235</v>
      </c>
      <c r="BQ40" s="428">
        <v>8</v>
      </c>
      <c r="BR40" s="192">
        <v>0.03450231481481481</v>
      </c>
      <c r="BS40" s="23">
        <f>D40*$BT$3</f>
        <v>0.0006828703703703704</v>
      </c>
      <c r="BT40" s="22">
        <f>BR40-BS40</f>
        <v>0.033819444444444444</v>
      </c>
      <c r="BU40" s="23">
        <f>BT40/$BT$3</f>
        <v>0.005732109227871939</v>
      </c>
      <c r="BV40" s="431">
        <v>7</v>
      </c>
      <c r="BW40" s="189" t="s">
        <v>43</v>
      </c>
      <c r="BX40" s="27"/>
      <c r="BY40" s="22"/>
      <c r="BZ40" s="23"/>
      <c r="CA40" s="194"/>
      <c r="CB40" s="289"/>
      <c r="CC40" s="23">
        <f>D40*$CE$3</f>
        <v>0.0006979166666666667</v>
      </c>
      <c r="CD40" s="22">
        <f>CB40-CC40</f>
        <v>-0.0006979166666666667</v>
      </c>
      <c r="CE40" s="23">
        <f>CD40/$CE$3</f>
        <v>-0.00011574074074074073</v>
      </c>
      <c r="CF40" s="20"/>
      <c r="CG40" s="179"/>
      <c r="CH40" s="23">
        <f>D40*$CJ$3</f>
        <v>0.0003831018518518518</v>
      </c>
      <c r="CI40" s="22">
        <f>CG40-CH40</f>
        <v>-0.0003831018518518518</v>
      </c>
      <c r="CJ40" s="23">
        <f>CI40/$CJ$3</f>
        <v>-0.00011574074074074073</v>
      </c>
      <c r="CK40" s="20"/>
      <c r="CL40" s="33">
        <v>0.033240740740740744</v>
      </c>
      <c r="CM40" s="23">
        <f>D40*$CO$3</f>
        <v>0.0007037037037037037</v>
      </c>
      <c r="CN40" s="22">
        <f aca="true" t="shared" si="78" ref="CN40:CN47">CL40-CM40</f>
        <v>0.03253703703703704</v>
      </c>
      <c r="CO40" s="23">
        <f>CN40/$CO$3</f>
        <v>0.005351486354775828</v>
      </c>
      <c r="CP40" s="448">
        <v>7</v>
      </c>
      <c r="CQ40" s="105">
        <v>0.046863425925925926</v>
      </c>
      <c r="CR40" s="23">
        <f>D40*$CT$3</f>
        <v>0.0008217592592592592</v>
      </c>
      <c r="CS40" s="22">
        <f t="shared" si="76"/>
        <v>0.04604166666666667</v>
      </c>
      <c r="CT40" s="23">
        <f>CS40/$CT$3</f>
        <v>0.006484741784037559</v>
      </c>
      <c r="CU40" s="452">
        <v>7</v>
      </c>
      <c r="CV40" s="172">
        <v>0.028912037037037038</v>
      </c>
      <c r="CW40" s="23">
        <f>D40*$CW$3</f>
        <v>0.0005543981481481482</v>
      </c>
      <c r="CX40" s="22">
        <f>CV40-CW40</f>
        <v>0.02835763888888889</v>
      </c>
      <c r="CY40" s="23">
        <f>CX40/$CW$3</f>
        <v>0.005920175133379726</v>
      </c>
      <c r="CZ40" s="459">
        <v>7</v>
      </c>
      <c r="DA40" s="103">
        <v>0.04196759259259259</v>
      </c>
      <c r="DB40" s="23">
        <f>D40*$DE$3</f>
        <v>0.0008831018518518518</v>
      </c>
      <c r="DC40" s="22">
        <f t="shared" si="77"/>
        <v>0.04108449074074074</v>
      </c>
      <c r="DD40" s="23">
        <f>DC40/$DE$3</f>
        <v>0.005384599048589875</v>
      </c>
      <c r="DE40" s="443">
        <v>5</v>
      </c>
      <c r="DF40" s="205">
        <v>0.02550925925925926</v>
      </c>
      <c r="DG40" s="23">
        <f>D40*$DH$3</f>
        <v>0.0006446759259259259</v>
      </c>
      <c r="DH40" s="22">
        <f t="shared" si="74"/>
        <v>0.024864583333333332</v>
      </c>
      <c r="DI40" s="23">
        <f>DH40/$DH$3</f>
        <v>0.0044640185517654096</v>
      </c>
      <c r="DJ40" s="423">
        <v>7</v>
      </c>
      <c r="DK40" s="327"/>
      <c r="DL40" s="327"/>
      <c r="DM40" s="327"/>
      <c r="DN40" s="327"/>
      <c r="DO40" s="53"/>
      <c r="DP40" s="327"/>
      <c r="DQ40" s="327"/>
      <c r="DR40" s="327"/>
      <c r="DS40" s="327"/>
      <c r="DT40" s="327"/>
      <c r="DU40" s="105">
        <v>0.056076388888888884</v>
      </c>
      <c r="DV40" s="23">
        <f>D40*$DY$3</f>
        <v>0.0009664351851851851</v>
      </c>
      <c r="DW40" s="22">
        <f>DU40-DV40</f>
        <v>0.055109953703703696</v>
      </c>
      <c r="DX40" s="23">
        <f>DW40/$DY$3</f>
        <v>0.006599994455533377</v>
      </c>
      <c r="DY40" s="53">
        <v>4</v>
      </c>
      <c r="DZ40" s="105">
        <v>0.1005787037037037</v>
      </c>
      <c r="EA40" s="23">
        <f>D40*$ED$3</f>
        <v>0.0011377314814814813</v>
      </c>
      <c r="EB40" s="22">
        <f>DZ40-EA40</f>
        <v>0.09944097222222222</v>
      </c>
      <c r="EC40" s="23">
        <f>EB40/$ED$3</f>
        <v>0.010116070419351192</v>
      </c>
      <c r="ED40" s="53">
        <v>6</v>
      </c>
      <c r="EE40" s="105">
        <v>0.06653935185185185</v>
      </c>
      <c r="EF40" s="23">
        <f>D40*$EI$3</f>
        <v>0.001071759259259259</v>
      </c>
      <c r="EG40" s="22">
        <f>EE40-EF40</f>
        <v>0.06546759259259259</v>
      </c>
      <c r="EH40" s="23">
        <f>EG40/$EI$3</f>
        <v>0.00706993440524758</v>
      </c>
      <c r="EI40" s="53">
        <v>9</v>
      </c>
      <c r="EJ40" s="327"/>
      <c r="EK40" s="327"/>
      <c r="EL40" s="327"/>
      <c r="EM40" s="327"/>
      <c r="EN40" s="327"/>
      <c r="EO40" s="181">
        <v>0.0724537037037037</v>
      </c>
      <c r="EP40" s="23">
        <f>D40*$ER$3</f>
        <v>0.000730324074074074</v>
      </c>
      <c r="EQ40" s="22">
        <f>EO40-EP40</f>
        <v>0.07172337962962963</v>
      </c>
      <c r="ER40" s="23">
        <f>EQ40/$ER$3</f>
        <v>0.011366621177437343</v>
      </c>
      <c r="ES40" s="327">
        <v>5</v>
      </c>
      <c r="ET40" s="224">
        <v>0.01962962962962963</v>
      </c>
      <c r="EU40" s="23">
        <f>D40*$EX$2</f>
        <v>0.0003356481481481481</v>
      </c>
      <c r="EV40" s="22">
        <f>ET40-EU40</f>
        <v>0.01929398148148148</v>
      </c>
      <c r="EW40" s="23">
        <f>EV40/$EX$2</f>
        <v>0.006653097062579822</v>
      </c>
      <c r="EX40" s="226">
        <v>4</v>
      </c>
      <c r="EY40" s="224">
        <v>0.0819212962962963</v>
      </c>
      <c r="EZ40" s="23">
        <f>D40*$FC$2</f>
        <v>0.0008310185185185184</v>
      </c>
      <c r="FA40" s="22">
        <f>EY40-EZ40</f>
        <v>0.08109027777777778</v>
      </c>
      <c r="FB40" s="23">
        <f>FA40/$FC$2</f>
        <v>0.011293910554008047</v>
      </c>
      <c r="FC40" s="226">
        <v>6</v>
      </c>
      <c r="FD40" s="192">
        <v>0.03960648148148148</v>
      </c>
      <c r="FE40" s="23">
        <f>D40*$FH$2</f>
        <v>0.0008287037037037037</v>
      </c>
      <c r="FF40" s="22">
        <f>FD40-FE40</f>
        <v>0.03877777777777777</v>
      </c>
      <c r="FG40" s="23">
        <f>FF40/$FH$2</f>
        <v>0.005415890751086281</v>
      </c>
      <c r="FH40" s="226">
        <v>5</v>
      </c>
      <c r="FI40" s="103">
        <v>0.028182870370370372</v>
      </c>
      <c r="FJ40" s="23">
        <f>D40*$FL$3</f>
        <v>0.0006516203703703703</v>
      </c>
      <c r="FK40" s="22">
        <f>FI40-FJ40</f>
        <v>0.02753125</v>
      </c>
      <c r="FL40" s="23">
        <f>FK40/$FL$3</f>
        <v>0.004890097690941385</v>
      </c>
      <c r="FM40" s="226">
        <v>5</v>
      </c>
      <c r="FN40" s="221">
        <v>0.10718749999999999</v>
      </c>
      <c r="FO40" s="23">
        <f>D40*$FP$3</f>
        <v>0.001011574074074074</v>
      </c>
      <c r="FP40" s="22">
        <f>FN40-FO40</f>
        <v>0.10617592592592592</v>
      </c>
      <c r="FQ40" s="23">
        <f>FP40/$FP$3</f>
        <v>0.012148275277565896</v>
      </c>
      <c r="FR40" s="226">
        <v>7</v>
      </c>
      <c r="FS40" s="157">
        <v>5</v>
      </c>
      <c r="FT40" s="157">
        <v>7</v>
      </c>
      <c r="FU40" s="228">
        <v>5</v>
      </c>
      <c r="FV40" s="157">
        <v>8</v>
      </c>
      <c r="FW40" s="157">
        <v>7</v>
      </c>
      <c r="FX40" s="488">
        <v>6</v>
      </c>
      <c r="FY40" s="157">
        <v>7</v>
      </c>
      <c r="FZ40" s="518">
        <v>15</v>
      </c>
      <c r="GA40" s="491"/>
      <c r="GB40" s="492"/>
      <c r="GC40" s="481">
        <v>3</v>
      </c>
      <c r="GD40" s="492">
        <v>3</v>
      </c>
      <c r="GE40" s="519">
        <v>8</v>
      </c>
      <c r="GF40" s="520">
        <v>7</v>
      </c>
      <c r="GG40" s="493"/>
      <c r="GH40" s="157"/>
      <c r="GI40" s="157"/>
      <c r="GJ40" s="447">
        <v>7</v>
      </c>
      <c r="GK40" s="156">
        <v>7</v>
      </c>
      <c r="GL40" s="447">
        <v>7</v>
      </c>
      <c r="GM40" s="156">
        <v>5</v>
      </c>
      <c r="GN40" s="156">
        <v>7</v>
      </c>
      <c r="GO40" s="53"/>
      <c r="GP40" s="327"/>
      <c r="GQ40" s="53">
        <v>4</v>
      </c>
      <c r="GR40" s="53">
        <v>6</v>
      </c>
      <c r="GS40" s="53">
        <v>9</v>
      </c>
      <c r="GT40" s="327"/>
      <c r="GU40" s="327">
        <v>5</v>
      </c>
      <c r="GV40" s="226">
        <v>4</v>
      </c>
      <c r="GW40" s="226">
        <v>6</v>
      </c>
      <c r="GX40" s="226">
        <v>5</v>
      </c>
      <c r="GY40" s="226">
        <v>5</v>
      </c>
      <c r="GZ40" s="226">
        <v>7</v>
      </c>
      <c r="HA40" s="228">
        <v>17</v>
      </c>
      <c r="HB40" s="389">
        <f>GN40+GM40+GL40+GK40+GJ40+GE40+GD40+GC40+FY40+FX40+FW40+FV40+FU40+FT40+FS40</f>
        <v>92</v>
      </c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305"/>
      <c r="HY40" s="13"/>
    </row>
    <row r="41" spans="1:233" ht="31.5" customHeight="1">
      <c r="A41" s="10">
        <v>33</v>
      </c>
      <c r="B41" s="16" t="s">
        <v>61</v>
      </c>
      <c r="C41" s="16">
        <v>1983</v>
      </c>
      <c r="D41" s="24">
        <v>6.944444444444444E-05</v>
      </c>
      <c r="E41" s="197"/>
      <c r="F41" s="26"/>
      <c r="G41" s="22"/>
      <c r="H41" s="27"/>
      <c r="I41" s="20"/>
      <c r="J41" s="198"/>
      <c r="K41" s="243"/>
      <c r="L41" s="28"/>
      <c r="M41" s="28"/>
      <c r="N41" s="20"/>
      <c r="O41" s="130"/>
      <c r="P41" s="23"/>
      <c r="Q41" s="85"/>
      <c r="R41" s="71"/>
      <c r="S41" s="228"/>
      <c r="T41" s="174"/>
      <c r="U41" s="85"/>
      <c r="V41" s="25"/>
      <c r="W41" s="85"/>
      <c r="X41" s="46"/>
      <c r="Y41" s="174"/>
      <c r="Z41" s="25"/>
      <c r="AA41" s="25"/>
      <c r="AB41" s="25"/>
      <c r="AC41" s="20"/>
      <c r="AD41" s="359"/>
      <c r="AE41" s="23"/>
      <c r="AF41" s="23"/>
      <c r="AG41" s="239"/>
      <c r="AH41" s="210"/>
      <c r="AI41" s="103"/>
      <c r="AJ41" s="23"/>
      <c r="AK41" s="23"/>
      <c r="AL41" s="25"/>
      <c r="AM41" s="20"/>
      <c r="AN41" s="105"/>
      <c r="AO41" s="23"/>
      <c r="AP41" s="23"/>
      <c r="AQ41" s="23"/>
      <c r="AR41" s="260"/>
      <c r="AS41" s="317"/>
      <c r="AT41" s="26"/>
      <c r="AU41" s="22"/>
      <c r="AV41" s="23"/>
      <c r="AW41" s="18"/>
      <c r="AX41" s="172"/>
      <c r="AY41" s="23"/>
      <c r="AZ41" s="22"/>
      <c r="BA41" s="23"/>
      <c r="BB41" s="45"/>
      <c r="BC41" s="205"/>
      <c r="BD41" s="23"/>
      <c r="BE41" s="22"/>
      <c r="BF41" s="23"/>
      <c r="BG41" s="47"/>
      <c r="BH41" s="33"/>
      <c r="BI41" s="27">
        <f>D41*$BI$3</f>
        <v>0.00019444444444444443</v>
      </c>
      <c r="BJ41" s="22">
        <f>BH41-BI41</f>
        <v>-0.00019444444444444443</v>
      </c>
      <c r="BK41" s="23">
        <f>BJ41/$BI$3</f>
        <v>-6.944444444444444E-05</v>
      </c>
      <c r="BL41" s="45"/>
      <c r="BM41" s="174">
        <v>0.060960648148148146</v>
      </c>
      <c r="BN41" s="23">
        <f>D41*$BP$3</f>
        <v>0.0007708333333333333</v>
      </c>
      <c r="BO41" s="22">
        <f t="shared" si="75"/>
        <v>0.060189814814814814</v>
      </c>
      <c r="BP41" s="23">
        <f>BO41/$BP$3</f>
        <v>0.005422505839172506</v>
      </c>
      <c r="BQ41" s="407">
        <v>6</v>
      </c>
      <c r="BR41" s="103">
        <v>0.04479166666666667</v>
      </c>
      <c r="BS41" s="294">
        <f>D41*$BS$3</f>
        <v>0.0004861111111111111</v>
      </c>
      <c r="BT41" s="219">
        <f>BR41-BS41</f>
        <v>0.044305555555555556</v>
      </c>
      <c r="BU41" s="294">
        <f>BT41/$BS$3</f>
        <v>0.00632936507936508</v>
      </c>
      <c r="BV41" s="430">
        <v>8</v>
      </c>
      <c r="BW41" s="189"/>
      <c r="BX41" s="27"/>
      <c r="BY41" s="22"/>
      <c r="BZ41" s="23"/>
      <c r="CA41" s="194"/>
      <c r="CB41" s="295"/>
      <c r="CC41" s="23">
        <f>D41*$CD$3</f>
        <v>0.0005375</v>
      </c>
      <c r="CD41" s="22">
        <f>CB41-CC41</f>
        <v>-0.0005375</v>
      </c>
      <c r="CE41" s="23">
        <f>CD41/$CD$3</f>
        <v>-6.944444444444444E-05</v>
      </c>
      <c r="CF41" s="20"/>
      <c r="CG41" s="179"/>
      <c r="CH41" s="23">
        <f>D41*$CJ$3</f>
        <v>0.0002298611111111111</v>
      </c>
      <c r="CI41" s="22">
        <f>CG41-CH41</f>
        <v>-0.0002298611111111111</v>
      </c>
      <c r="CJ41" s="23">
        <f>CI41/$CJ$3</f>
        <v>-6.944444444444444E-05</v>
      </c>
      <c r="CK41" s="20"/>
      <c r="CL41" s="242"/>
      <c r="CM41" s="23">
        <f aca="true" t="shared" si="79" ref="CM41:CM47">D41*$CO$2</f>
        <v>0.00047013888888888886</v>
      </c>
      <c r="CN41" s="22">
        <f t="shared" si="78"/>
        <v>-0.00047013888888888886</v>
      </c>
      <c r="CO41" s="23">
        <f aca="true" t="shared" si="80" ref="CO41:CO47">CN41/$CO$2</f>
        <v>-6.944444444444444E-05</v>
      </c>
      <c r="CP41" s="47"/>
      <c r="CQ41" s="172"/>
      <c r="CR41" s="23">
        <f>D41*$CT$2</f>
        <v>0.00039444444444444444</v>
      </c>
      <c r="CS41" s="22">
        <f t="shared" si="76"/>
        <v>-0.00039444444444444444</v>
      </c>
      <c r="CT41" s="23">
        <f>CS41/$CT$2</f>
        <v>-6.944444444444444E-05</v>
      </c>
      <c r="CU41" s="53"/>
      <c r="CV41" s="106"/>
      <c r="CW41" s="23"/>
      <c r="CX41" s="22"/>
      <c r="CY41" s="23"/>
      <c r="CZ41" s="301"/>
      <c r="DA41" s="105"/>
      <c r="DB41" s="23">
        <f>D41*$DD$3</f>
        <v>0.0006604166666666667</v>
      </c>
      <c r="DC41" s="22">
        <f t="shared" si="77"/>
        <v>-0.0006604166666666667</v>
      </c>
      <c r="DD41" s="23">
        <f>DC41/$DD$3</f>
        <v>-6.944444444444444E-05</v>
      </c>
      <c r="DE41" s="327"/>
      <c r="DF41" s="105"/>
      <c r="DG41" s="23">
        <f>I41*$DD$3</f>
        <v>0</v>
      </c>
      <c r="DH41" s="22">
        <f t="shared" si="74"/>
        <v>0</v>
      </c>
      <c r="DI41" s="23">
        <f>DH41/$DD$3</f>
        <v>0</v>
      </c>
      <c r="DJ41" s="327"/>
      <c r="DK41" s="327"/>
      <c r="DL41" s="327"/>
      <c r="DM41" s="327"/>
      <c r="DN41" s="327"/>
      <c r="DO41" s="53"/>
      <c r="DP41" s="327"/>
      <c r="DQ41" s="327"/>
      <c r="DR41" s="327"/>
      <c r="DS41" s="327"/>
      <c r="DT41" s="327"/>
      <c r="DU41" s="327"/>
      <c r="DV41" s="327"/>
      <c r="DW41" s="327"/>
      <c r="DX41" s="327"/>
      <c r="DY41" s="53"/>
      <c r="DZ41" s="327"/>
      <c r="EA41" s="327"/>
      <c r="EB41" s="327"/>
      <c r="EC41" s="327"/>
      <c r="ED41" s="53"/>
      <c r="EE41" s="327"/>
      <c r="EF41" s="327"/>
      <c r="EG41" s="327"/>
      <c r="EH41" s="327"/>
      <c r="EI41" s="53"/>
      <c r="EJ41" s="327"/>
      <c r="EK41" s="327"/>
      <c r="EL41" s="327"/>
      <c r="EM41" s="327"/>
      <c r="EN41" s="327"/>
      <c r="EO41" s="327"/>
      <c r="EP41" s="327"/>
      <c r="EQ41" s="327"/>
      <c r="ER41" s="327"/>
      <c r="ES41" s="327"/>
      <c r="ET41" s="224"/>
      <c r="EU41" s="23"/>
      <c r="EV41" s="22"/>
      <c r="EW41" s="23"/>
      <c r="EX41" s="226"/>
      <c r="EY41" s="106"/>
      <c r="EZ41" s="23"/>
      <c r="FA41" s="22"/>
      <c r="FB41" s="23"/>
      <c r="FC41" s="226"/>
      <c r="FD41" s="106"/>
      <c r="FE41" s="23"/>
      <c r="FF41" s="22"/>
      <c r="FG41" s="23"/>
      <c r="FH41" s="226"/>
      <c r="FI41" s="106"/>
      <c r="FJ41" s="23"/>
      <c r="FK41" s="22"/>
      <c r="FL41" s="23"/>
      <c r="FM41" s="226"/>
      <c r="FN41" s="106"/>
      <c r="FO41" s="23"/>
      <c r="FP41" s="22"/>
      <c r="FQ41" s="23"/>
      <c r="FR41" s="226"/>
      <c r="FS41" s="157"/>
      <c r="FT41" s="157"/>
      <c r="FU41" s="228"/>
      <c r="FV41" s="157"/>
      <c r="FW41" s="157"/>
      <c r="FX41" s="488"/>
      <c r="FY41" s="157"/>
      <c r="FZ41" s="487"/>
      <c r="GA41" s="491"/>
      <c r="GB41" s="492"/>
      <c r="GC41" s="389"/>
      <c r="GD41" s="492"/>
      <c r="GE41" s="157">
        <v>6</v>
      </c>
      <c r="GF41" s="479">
        <v>8</v>
      </c>
      <c r="GG41" s="493"/>
      <c r="GH41" s="157"/>
      <c r="GI41" s="157"/>
      <c r="GJ41" s="389"/>
      <c r="GK41" s="156"/>
      <c r="GL41" s="494"/>
      <c r="GM41" s="226"/>
      <c r="GN41" s="226"/>
      <c r="GO41" s="53"/>
      <c r="GP41" s="327"/>
      <c r="GQ41" s="53"/>
      <c r="GR41" s="53"/>
      <c r="GS41" s="53"/>
      <c r="GT41" s="327"/>
      <c r="GU41" s="327"/>
      <c r="GV41" s="226"/>
      <c r="GW41" s="226"/>
      <c r="GX41" s="226"/>
      <c r="GY41" s="226"/>
      <c r="GZ41" s="226"/>
      <c r="HA41" s="228">
        <v>2</v>
      </c>
      <c r="HB41" s="389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84"/>
      <c r="HY41" s="13"/>
    </row>
    <row r="42" spans="1:233" ht="31.5" customHeight="1">
      <c r="A42" s="10">
        <v>34</v>
      </c>
      <c r="B42" s="16" t="s">
        <v>51</v>
      </c>
      <c r="C42" s="16">
        <v>1984</v>
      </c>
      <c r="D42" s="24">
        <v>4.6296296296296294E-05</v>
      </c>
      <c r="E42" s="314"/>
      <c r="F42" s="26">
        <f t="shared" si="66"/>
        <v>0.00032870370370370367</v>
      </c>
      <c r="G42" s="22">
        <f t="shared" si="67"/>
        <v>-0.00032870370370370367</v>
      </c>
      <c r="H42" s="27">
        <f t="shared" si="68"/>
        <v>-4.6296296296296294E-05</v>
      </c>
      <c r="I42" s="20"/>
      <c r="J42" s="198"/>
      <c r="K42" s="243">
        <f t="shared" si="69"/>
        <v>0.00016203703703703703</v>
      </c>
      <c r="L42" s="28">
        <f t="shared" si="64"/>
        <v>-0.00016203703703703703</v>
      </c>
      <c r="M42" s="28">
        <f t="shared" si="70"/>
        <v>-4.6296296296296294E-05</v>
      </c>
      <c r="N42" s="20"/>
      <c r="O42" s="130"/>
      <c r="P42" s="23">
        <f t="shared" si="71"/>
        <v>0.0004907407407407407</v>
      </c>
      <c r="Q42" s="85">
        <f t="shared" si="65"/>
        <v>-0.0004907407407407407</v>
      </c>
      <c r="R42" s="71">
        <f t="shared" si="72"/>
        <v>-4.6296296296296294E-05</v>
      </c>
      <c r="S42" s="228"/>
      <c r="T42" s="105"/>
      <c r="U42" s="85">
        <f aca="true" t="shared" si="81" ref="U42:U47">D42*$X$3</f>
        <v>0.0003333333333333333</v>
      </c>
      <c r="V42" s="25">
        <f t="shared" si="73"/>
        <v>-0.0003333333333333333</v>
      </c>
      <c r="W42" s="25">
        <f aca="true" t="shared" si="82" ref="W42:W47">V42/$X$3</f>
        <v>-4.6296296296296294E-05</v>
      </c>
      <c r="X42" s="46"/>
      <c r="Y42" s="33"/>
      <c r="Z42" s="25">
        <f aca="true" t="shared" si="83" ref="Z42:Z47">D42*$AB$3</f>
        <v>0.0002731481481481482</v>
      </c>
      <c r="AA42" s="25">
        <f aca="true" t="shared" si="84" ref="AA42:AA47">Y42-Z42</f>
        <v>-0.0002731481481481482</v>
      </c>
      <c r="AB42" s="25">
        <f aca="true" t="shared" si="85" ref="AB42:AB47">AA42/$AB$3</f>
        <v>-4.62962962962963E-05</v>
      </c>
      <c r="AC42" s="20"/>
      <c r="AD42" s="100"/>
      <c r="AE42" s="23"/>
      <c r="AF42" s="23"/>
      <c r="AG42" s="239"/>
      <c r="AH42" s="210"/>
      <c r="AI42" s="106"/>
      <c r="AJ42" s="23"/>
      <c r="AK42" s="23"/>
      <c r="AL42" s="25"/>
      <c r="AM42" s="20"/>
      <c r="AN42" s="34"/>
      <c r="AO42" s="23">
        <f>D42*$AQ$3</f>
        <v>0.00033425925925925924</v>
      </c>
      <c r="AP42" s="23">
        <f t="shared" si="61"/>
        <v>-0.00033425925925925924</v>
      </c>
      <c r="AQ42" s="23">
        <f>AP42/$AQ$3</f>
        <v>-4.6296296296296294E-05</v>
      </c>
      <c r="AR42" s="260"/>
      <c r="AS42" s="136"/>
      <c r="AT42" s="26">
        <f aca="true" t="shared" si="86" ref="AT42:AT47">D42*$AV$3</f>
        <v>0.00034768518518518514</v>
      </c>
      <c r="AU42" s="22">
        <f aca="true" t="shared" si="87" ref="AU42:AU47">AS42-AT42</f>
        <v>-0.00034768518518518514</v>
      </c>
      <c r="AV42" s="23">
        <f aca="true" t="shared" si="88" ref="AV42:AV47">AU42/$AV$3</f>
        <v>-4.6296296296296294E-05</v>
      </c>
      <c r="AW42" s="18"/>
      <c r="AX42" s="106"/>
      <c r="AY42" s="23"/>
      <c r="AZ42" s="22"/>
      <c r="BA42" s="23"/>
      <c r="BB42" s="45"/>
      <c r="BC42" s="106"/>
      <c r="BD42" s="23"/>
      <c r="BE42" s="22"/>
      <c r="BF42" s="23"/>
      <c r="BG42" s="47"/>
      <c r="BH42" s="106"/>
      <c r="BI42" s="27"/>
      <c r="BJ42" s="22"/>
      <c r="BK42" s="23"/>
      <c r="BL42" s="45"/>
      <c r="BM42" s="174"/>
      <c r="BN42" s="23">
        <f>D42*$BP$3</f>
        <v>0.0005138888888888888</v>
      </c>
      <c r="BO42" s="22">
        <f t="shared" si="75"/>
        <v>-0.0005138888888888888</v>
      </c>
      <c r="BP42" s="23">
        <f>BO42/$BP$3</f>
        <v>-4.6296296296296294E-05</v>
      </c>
      <c r="BQ42" s="20"/>
      <c r="BR42" s="189"/>
      <c r="BS42" s="23" t="s">
        <v>43</v>
      </c>
      <c r="BT42" s="22" t="s">
        <v>43</v>
      </c>
      <c r="BU42" s="23" t="s">
        <v>43</v>
      </c>
      <c r="BV42" s="45"/>
      <c r="BW42" s="189" t="s">
        <v>43</v>
      </c>
      <c r="BX42" s="27"/>
      <c r="BY42" s="22"/>
      <c r="BZ42" s="23"/>
      <c r="CA42" s="194"/>
      <c r="CB42" s="21"/>
      <c r="CC42" s="21"/>
      <c r="CD42" s="21"/>
      <c r="CE42" s="21"/>
      <c r="CF42" s="20"/>
      <c r="CG42" s="106"/>
      <c r="CH42" s="23"/>
      <c r="CI42" s="22"/>
      <c r="CJ42" s="23"/>
      <c r="CK42" s="20"/>
      <c r="CL42" s="242"/>
      <c r="CM42" s="23">
        <f t="shared" si="79"/>
        <v>0.00031342592592592587</v>
      </c>
      <c r="CN42" s="22">
        <f t="shared" si="78"/>
        <v>-0.00031342592592592587</v>
      </c>
      <c r="CO42" s="23">
        <f t="shared" si="80"/>
        <v>-4.6296296296296294E-05</v>
      </c>
      <c r="CP42" s="47"/>
      <c r="CQ42" s="42"/>
      <c r="CR42" s="23">
        <f>D42*$CS$3</f>
        <v>0.00023749999999999997</v>
      </c>
      <c r="CS42" s="22">
        <f t="shared" si="76"/>
        <v>-0.00023749999999999997</v>
      </c>
      <c r="CT42" s="23">
        <f>CS42/$CS$3</f>
        <v>-4.6296296296296294E-05</v>
      </c>
      <c r="CU42" s="53"/>
      <c r="CV42" s="106"/>
      <c r="CW42" s="23"/>
      <c r="CX42" s="22"/>
      <c r="CY42" s="23"/>
      <c r="CZ42" s="301"/>
      <c r="DA42" s="208"/>
      <c r="DB42" s="23">
        <f>D42*$DB$3</f>
        <v>0.00015972222222222223</v>
      </c>
      <c r="DC42" s="22">
        <f t="shared" si="77"/>
        <v>-0.00015972222222222223</v>
      </c>
      <c r="DD42" s="23">
        <f>DC42/$DB$3</f>
        <v>-4.6296296296296294E-05</v>
      </c>
      <c r="DE42" s="153"/>
      <c r="DF42" s="208"/>
      <c r="DG42" s="23">
        <f>I42*$DB$3</f>
        <v>0</v>
      </c>
      <c r="DH42" s="22">
        <f t="shared" si="74"/>
        <v>0</v>
      </c>
      <c r="DI42" s="23">
        <f>DH42/$DB$3</f>
        <v>0</v>
      </c>
      <c r="DJ42" s="153"/>
      <c r="DK42" s="153"/>
      <c r="DL42" s="153"/>
      <c r="DM42" s="153"/>
      <c r="DN42" s="153"/>
      <c r="DO42" s="353"/>
      <c r="DP42" s="153"/>
      <c r="DQ42" s="153"/>
      <c r="DR42" s="153"/>
      <c r="DS42" s="153"/>
      <c r="DT42" s="153"/>
      <c r="DU42" s="153"/>
      <c r="DV42" s="153"/>
      <c r="DW42" s="153"/>
      <c r="DX42" s="153"/>
      <c r="DY42" s="352"/>
      <c r="DZ42" s="153"/>
      <c r="EA42" s="153"/>
      <c r="EB42" s="153"/>
      <c r="EC42" s="153"/>
      <c r="ED42" s="356"/>
      <c r="EE42" s="153"/>
      <c r="EF42" s="153"/>
      <c r="EG42" s="153"/>
      <c r="EH42" s="153"/>
      <c r="EI42" s="3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224"/>
      <c r="EU42" s="23">
        <f>D42*$EX$2</f>
        <v>0.00013425925925925926</v>
      </c>
      <c r="EV42" s="22">
        <f>ET42-EU42</f>
        <v>-0.00013425925925925926</v>
      </c>
      <c r="EW42" s="23">
        <f>EV42/$EX$2</f>
        <v>-4.62962962962963E-05</v>
      </c>
      <c r="EX42" s="226"/>
      <c r="EY42" s="106"/>
      <c r="EZ42" s="23">
        <f>D42*$FC$2</f>
        <v>0.0003324074074074074</v>
      </c>
      <c r="FA42" s="22">
        <f>EY42-EZ42</f>
        <v>-0.0003324074074074074</v>
      </c>
      <c r="FB42" s="23">
        <f>FA42/$FC$2</f>
        <v>-4.6296296296296294E-05</v>
      </c>
      <c r="FC42" s="226"/>
      <c r="FD42" s="106"/>
      <c r="FE42" s="23"/>
      <c r="FF42" s="22"/>
      <c r="FG42" s="23"/>
      <c r="FH42" s="226"/>
      <c r="FI42" s="106"/>
      <c r="FJ42" s="23"/>
      <c r="FK42" s="22"/>
      <c r="FL42" s="23"/>
      <c r="FM42" s="226"/>
      <c r="FN42" s="106"/>
      <c r="FO42" s="23"/>
      <c r="FP42" s="22"/>
      <c r="FQ42" s="23"/>
      <c r="FR42" s="226"/>
      <c r="FS42" s="157"/>
      <c r="FT42" s="157"/>
      <c r="FU42" s="228"/>
      <c r="FV42" s="157"/>
      <c r="FW42" s="157"/>
      <c r="FX42" s="488"/>
      <c r="FY42" s="157"/>
      <c r="FZ42" s="487"/>
      <c r="GA42" s="491"/>
      <c r="GB42" s="492"/>
      <c r="GC42" s="389"/>
      <c r="GD42" s="492"/>
      <c r="GE42" s="157"/>
      <c r="GF42" s="492"/>
      <c r="GG42" s="493"/>
      <c r="GH42" s="157"/>
      <c r="GI42" s="157"/>
      <c r="GJ42" s="389"/>
      <c r="GK42" s="156"/>
      <c r="GL42" s="494"/>
      <c r="GM42" s="495"/>
      <c r="GN42" s="495"/>
      <c r="GO42" s="353"/>
      <c r="GP42" s="153"/>
      <c r="GQ42" s="352"/>
      <c r="GR42" s="356"/>
      <c r="GS42" s="353"/>
      <c r="GT42" s="153"/>
      <c r="GU42" s="153"/>
      <c r="GV42" s="226"/>
      <c r="GW42" s="226"/>
      <c r="GX42" s="226"/>
      <c r="GY42" s="226"/>
      <c r="GZ42" s="226"/>
      <c r="HA42" s="228">
        <v>0</v>
      </c>
      <c r="HB42" s="389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84"/>
      <c r="HY42" s="13"/>
    </row>
    <row r="43" spans="1:232" ht="29.25" customHeight="1" thickBot="1">
      <c r="A43" s="10">
        <v>35</v>
      </c>
      <c r="B43" s="146" t="s">
        <v>65</v>
      </c>
      <c r="C43" s="146">
        <v>1985</v>
      </c>
      <c r="D43" s="24">
        <v>2.3148148148148147E-05</v>
      </c>
      <c r="E43" s="133"/>
      <c r="F43" s="26">
        <f t="shared" si="66"/>
        <v>0.00016435185185185183</v>
      </c>
      <c r="G43" s="22">
        <f t="shared" si="67"/>
        <v>-0.00016435185185185183</v>
      </c>
      <c r="H43" s="27">
        <f t="shared" si="68"/>
        <v>-2.3148148148148147E-05</v>
      </c>
      <c r="I43" s="154"/>
      <c r="J43" s="135"/>
      <c r="K43" s="243">
        <f t="shared" si="69"/>
        <v>8.101851851851852E-05</v>
      </c>
      <c r="L43" s="28">
        <f t="shared" si="64"/>
        <v>-8.101851851851852E-05</v>
      </c>
      <c r="M43" s="28">
        <f t="shared" si="70"/>
        <v>-2.3148148148148147E-05</v>
      </c>
      <c r="N43" s="151"/>
      <c r="O43" s="148"/>
      <c r="P43" s="149">
        <f t="shared" si="71"/>
        <v>0.00024537037037037035</v>
      </c>
      <c r="Q43" s="150">
        <f t="shared" si="65"/>
        <v>-0.00024537037037037035</v>
      </c>
      <c r="R43" s="358">
        <f t="shared" si="72"/>
        <v>-2.3148148148148147E-05</v>
      </c>
      <c r="S43" s="143"/>
      <c r="T43" s="105">
        <v>0.04809027777777778</v>
      </c>
      <c r="U43" s="85">
        <f t="shared" si="81"/>
        <v>0.00016666666666666666</v>
      </c>
      <c r="V43" s="25">
        <f t="shared" si="73"/>
        <v>0.04792361111111111</v>
      </c>
      <c r="W43" s="25">
        <f t="shared" si="82"/>
        <v>0.0066560570987654315</v>
      </c>
      <c r="X43" s="46">
        <v>10</v>
      </c>
      <c r="Y43" s="33"/>
      <c r="Z43" s="25">
        <f t="shared" si="83"/>
        <v>0.0001365740740740741</v>
      </c>
      <c r="AA43" s="25">
        <f t="shared" si="84"/>
        <v>-0.0001365740740740741</v>
      </c>
      <c r="AB43" s="25">
        <f t="shared" si="85"/>
        <v>-2.314814814814815E-05</v>
      </c>
      <c r="AC43" s="20"/>
      <c r="AD43" s="94">
        <v>0.043020833333333335</v>
      </c>
      <c r="AE43" s="23">
        <f>D43*$AF$3</f>
        <v>0.00014189814814814813</v>
      </c>
      <c r="AF43" s="23">
        <f>AD43-AE43</f>
        <v>0.04287893518518519</v>
      </c>
      <c r="AG43" s="23">
        <f>AF43/$AF$3</f>
        <v>0.006994932330372788</v>
      </c>
      <c r="AH43" s="151">
        <v>7</v>
      </c>
      <c r="AI43" s="372">
        <v>0.020868055555555556</v>
      </c>
      <c r="AJ43" s="57">
        <f>D43*$AJ$3</f>
        <v>9.490740740740739E-05</v>
      </c>
      <c r="AK43" s="57">
        <f>AI43-AJ43</f>
        <v>0.020773148148148148</v>
      </c>
      <c r="AL43" s="371">
        <f>AK43/$AJ$3</f>
        <v>0.005066621499548329</v>
      </c>
      <c r="AM43" s="154">
        <v>8</v>
      </c>
      <c r="AN43" s="34"/>
      <c r="AO43" s="23">
        <f>D43*$AQ$3</f>
        <v>0.00016712962962962962</v>
      </c>
      <c r="AP43" s="23">
        <f t="shared" si="61"/>
        <v>-0.00016712962962962962</v>
      </c>
      <c r="AQ43" s="23">
        <f>AP43/$AQ$3</f>
        <v>-2.3148148148148147E-05</v>
      </c>
      <c r="AR43" s="154"/>
      <c r="AS43" s="136"/>
      <c r="AT43" s="26">
        <f t="shared" si="86"/>
        <v>0.00017384259259259257</v>
      </c>
      <c r="AU43" s="22">
        <f t="shared" si="87"/>
        <v>-0.00017384259259259257</v>
      </c>
      <c r="AV43" s="23">
        <f t="shared" si="88"/>
        <v>-2.3148148148148147E-05</v>
      </c>
      <c r="AW43" s="154"/>
      <c r="AX43" s="42"/>
      <c r="AY43" s="23">
        <f>D43*$AZ$3</f>
        <v>0.0002601851851851852</v>
      </c>
      <c r="AZ43" s="22">
        <f>AX43-AY43</f>
        <v>-0.0002601851851851852</v>
      </c>
      <c r="BA43" s="23">
        <f>AZ43/$AZ$3</f>
        <v>-2.3148148148148147E-05</v>
      </c>
      <c r="BB43" s="151"/>
      <c r="BC43" s="33"/>
      <c r="BD43" s="23">
        <f>D43*$BD$3</f>
        <v>0.00018287037037037038</v>
      </c>
      <c r="BE43" s="22">
        <f>BC43-BD43</f>
        <v>-0.00018287037037037038</v>
      </c>
      <c r="BF43" s="23">
        <f>BE43/$BD$3</f>
        <v>-2.3148148148148147E-05</v>
      </c>
      <c r="BG43" s="159"/>
      <c r="BH43" s="33"/>
      <c r="BI43" s="27">
        <f>D43*$BI$3</f>
        <v>6.48148148148148E-05</v>
      </c>
      <c r="BJ43" s="22">
        <f>BH43-BI43</f>
        <v>-6.48148148148148E-05</v>
      </c>
      <c r="BK43" s="23">
        <f>BJ43/$BI$3</f>
        <v>-2.3148148148148144E-05</v>
      </c>
      <c r="BL43" s="151"/>
      <c r="BM43" s="174">
        <v>0.07289351851851851</v>
      </c>
      <c r="BN43" s="23">
        <f>D43*$BP$3</f>
        <v>0.0002569444444444444</v>
      </c>
      <c r="BO43" s="22">
        <f t="shared" si="75"/>
        <v>0.07263657407407406</v>
      </c>
      <c r="BP43" s="23">
        <f>BO43/$BP$3</f>
        <v>0.006543835502168835</v>
      </c>
      <c r="BQ43" s="407">
        <v>11</v>
      </c>
      <c r="BR43" s="103">
        <v>0.05451388888888889</v>
      </c>
      <c r="BS43" s="294">
        <f>D43*$BS$3</f>
        <v>0.00016203703703703703</v>
      </c>
      <c r="BT43" s="219">
        <f>BR43-BS43</f>
        <v>0.05435185185185185</v>
      </c>
      <c r="BU43" s="294">
        <f>BT43/$BS$3</f>
        <v>0.007764550264550265</v>
      </c>
      <c r="BV43" s="430">
        <v>10</v>
      </c>
      <c r="BW43" s="181"/>
      <c r="BX43" s="23">
        <f>D43*$BX$3</f>
        <v>0.00013587962962962962</v>
      </c>
      <c r="BY43" s="22">
        <f>BW43-BX43</f>
        <v>-0.00013587962962962962</v>
      </c>
      <c r="BZ43" s="23">
        <f>BY43/$BX$3</f>
        <v>-2.3148148148148147E-05</v>
      </c>
      <c r="CA43" s="151"/>
      <c r="CB43" s="295">
        <v>0.050914351851851856</v>
      </c>
      <c r="CC43" s="23">
        <f>D43*$CD$3</f>
        <v>0.00017916666666666667</v>
      </c>
      <c r="CD43" s="22">
        <f>CB43-CC43</f>
        <v>0.05073518518518519</v>
      </c>
      <c r="CE43" s="23">
        <f>CD43/$CD$3</f>
        <v>0.006554933486458034</v>
      </c>
      <c r="CF43" s="154"/>
      <c r="CG43" s="179"/>
      <c r="CH43" s="23">
        <f>D43*$CJ$3</f>
        <v>7.662037037037037E-05</v>
      </c>
      <c r="CI43" s="22">
        <f>CG43-CH43</f>
        <v>-7.662037037037037E-05</v>
      </c>
      <c r="CJ43" s="23">
        <f>CI43/$CJ$3</f>
        <v>-2.3148148148148147E-05</v>
      </c>
      <c r="CK43" s="349"/>
      <c r="CL43" s="242">
        <v>0.059895833333333336</v>
      </c>
      <c r="CM43" s="23">
        <f t="shared" si="79"/>
        <v>0.00015671296296296294</v>
      </c>
      <c r="CN43" s="22">
        <f t="shared" si="78"/>
        <v>0.05973912037037037</v>
      </c>
      <c r="CO43" s="23">
        <f t="shared" si="80"/>
        <v>0.008824094589419554</v>
      </c>
      <c r="CP43" s="445">
        <v>11</v>
      </c>
      <c r="CQ43" s="105">
        <v>0.04510416666666667</v>
      </c>
      <c r="CR43" s="23">
        <f>D43*$CT$3</f>
        <v>0.00016435185185185183</v>
      </c>
      <c r="CS43" s="22">
        <f t="shared" si="76"/>
        <v>0.044939814814814814</v>
      </c>
      <c r="CT43" s="23">
        <f>CS43/$CT$3</f>
        <v>0.006329551382368284</v>
      </c>
      <c r="CU43" s="452">
        <v>6</v>
      </c>
      <c r="CV43" s="106"/>
      <c r="CW43" s="23">
        <f>D43*$CZ$3</f>
        <v>9.791666666666667E-05</v>
      </c>
      <c r="CX43" s="22">
        <f>CV43-CW43</f>
        <v>-9.791666666666667E-05</v>
      </c>
      <c r="CY43" s="23">
        <f>CX43/$CZ$3</f>
        <v>-2.3148148148148147E-05</v>
      </c>
      <c r="CZ43" s="302"/>
      <c r="DA43" s="105">
        <v>0.0571875</v>
      </c>
      <c r="DB43" s="23">
        <f>D43*$DD$3</f>
        <v>0.00022013888888888889</v>
      </c>
      <c r="DC43" s="22">
        <f t="shared" si="77"/>
        <v>0.056967361111111114</v>
      </c>
      <c r="DD43" s="23">
        <f>DC43/$DD$3</f>
        <v>0.005990258791914944</v>
      </c>
      <c r="DE43" s="452">
        <v>8</v>
      </c>
      <c r="DF43" s="105">
        <v>0.03180555555555555</v>
      </c>
      <c r="DG43" s="23">
        <f>D43*$DI$3</f>
        <v>0.00014560185185185184</v>
      </c>
      <c r="DH43" s="22">
        <f t="shared" si="74"/>
        <v>0.0316599537037037</v>
      </c>
      <c r="DI43" s="23">
        <f>DH43/$DI$3</f>
        <v>0.005033378967202496</v>
      </c>
      <c r="DJ43" s="467">
        <v>8</v>
      </c>
      <c r="DK43" s="158"/>
      <c r="DL43" s="158"/>
      <c r="DM43" s="158"/>
      <c r="DN43" s="158"/>
      <c r="DO43" s="354"/>
      <c r="DP43" s="105">
        <v>0.021168981481481483</v>
      </c>
      <c r="DQ43" s="23">
        <f>D43*$DT$3</f>
        <v>0.00010416666666666666</v>
      </c>
      <c r="DR43" s="22">
        <f>DP43-DQ43</f>
        <v>0.021064814814814817</v>
      </c>
      <c r="DS43" s="23">
        <f>DR43/$DT$3</f>
        <v>0.004681069958847737</v>
      </c>
      <c r="DT43" s="302">
        <v>4</v>
      </c>
      <c r="DU43" s="105">
        <v>0.04835648148148148</v>
      </c>
      <c r="DV43" s="23">
        <f>D43*$DY$3</f>
        <v>0.000193287037037037</v>
      </c>
      <c r="DW43" s="22">
        <f>DU43-DV43</f>
        <v>0.04816319444444444</v>
      </c>
      <c r="DX43" s="23">
        <f>DW43/$DY$3</f>
        <v>0.005768047238855622</v>
      </c>
      <c r="DY43" s="355">
        <v>3</v>
      </c>
      <c r="DZ43" s="105">
        <v>0.06790509259259259</v>
      </c>
      <c r="EA43" s="23">
        <f>D43*$ED$3</f>
        <v>0.00022754629629629627</v>
      </c>
      <c r="EB43" s="22">
        <f>DZ43-EA43</f>
        <v>0.06767754629629628</v>
      </c>
      <c r="EC43" s="23">
        <f>EB43/$ED$3</f>
        <v>0.006884796164424851</v>
      </c>
      <c r="ED43" s="355">
        <v>3</v>
      </c>
      <c r="EE43" s="105">
        <v>0.05340277777777778</v>
      </c>
      <c r="EF43" s="23">
        <f>D43*$EI$3</f>
        <v>0.00021435185185185183</v>
      </c>
      <c r="EG43" s="22">
        <f>EE43-EF43</f>
        <v>0.053188425925925924</v>
      </c>
      <c r="EH43" s="23">
        <f>EG43/$EI$3</f>
        <v>0.005743890488760899</v>
      </c>
      <c r="EI43" s="355">
        <v>6</v>
      </c>
      <c r="EJ43" s="158"/>
      <c r="EK43" s="158"/>
      <c r="EL43" s="158"/>
      <c r="EM43" s="158"/>
      <c r="EN43" s="158"/>
      <c r="EO43" s="105">
        <v>0.06362268518518518</v>
      </c>
      <c r="EP43" s="23">
        <f>D43*$ES$3</f>
        <v>0.00023842592592592592</v>
      </c>
      <c r="EQ43" s="22">
        <f>EO43-EP43</f>
        <v>0.06338425925925927</v>
      </c>
      <c r="ER43" s="23">
        <f>EQ43/$ES$3</f>
        <v>0.006153811578568861</v>
      </c>
      <c r="ES43" s="302">
        <v>2</v>
      </c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03">
        <v>0.026446759259259264</v>
      </c>
      <c r="FJ43" s="23">
        <f>D43*$FL$3</f>
        <v>0.00013032407407407407</v>
      </c>
      <c r="FK43" s="22">
        <f>FI43-FJ43</f>
        <v>0.02631643518518519</v>
      </c>
      <c r="FL43" s="23">
        <f>FK43/$FL$3</f>
        <v>0.004674322412999146</v>
      </c>
      <c r="FM43" s="158">
        <v>4</v>
      </c>
      <c r="FN43" s="221">
        <v>0.06614583333333333</v>
      </c>
      <c r="FO43" s="23">
        <f>D43*$FP$3</f>
        <v>0.0002023148148148148</v>
      </c>
      <c r="FP43" s="22">
        <f>FN43-FO43</f>
        <v>0.06594351851851853</v>
      </c>
      <c r="FQ43" s="23">
        <f>FP43/$FP$3</f>
        <v>0.0075450250021188246</v>
      </c>
      <c r="FR43" s="302">
        <v>5</v>
      </c>
      <c r="FS43" s="501"/>
      <c r="FT43" s="384"/>
      <c r="FU43" s="228"/>
      <c r="FV43" s="157">
        <v>10</v>
      </c>
      <c r="FW43" s="157"/>
      <c r="FX43" s="384">
        <v>7</v>
      </c>
      <c r="FY43" s="496">
        <v>8</v>
      </c>
      <c r="FZ43" s="496"/>
      <c r="GA43" s="496"/>
      <c r="GB43" s="384"/>
      <c r="GC43" s="497"/>
      <c r="GD43" s="384"/>
      <c r="GE43" s="157">
        <v>11</v>
      </c>
      <c r="GF43" s="479">
        <v>10</v>
      </c>
      <c r="GG43" s="384"/>
      <c r="GH43" s="496"/>
      <c r="GI43" s="498"/>
      <c r="GJ43" s="229">
        <v>11</v>
      </c>
      <c r="GK43" s="156">
        <v>6</v>
      </c>
      <c r="GL43" s="499"/>
      <c r="GM43" s="156">
        <v>8</v>
      </c>
      <c r="GN43" s="499">
        <v>8</v>
      </c>
      <c r="GO43" s="354"/>
      <c r="GP43" s="302">
        <v>4</v>
      </c>
      <c r="GQ43" s="355">
        <v>3</v>
      </c>
      <c r="GR43" s="355">
        <v>3</v>
      </c>
      <c r="GS43" s="355">
        <v>6</v>
      </c>
      <c r="GT43" s="158"/>
      <c r="GU43" s="302">
        <v>2</v>
      </c>
      <c r="GV43" s="158"/>
      <c r="GW43" s="158"/>
      <c r="GX43" s="158"/>
      <c r="GY43" s="158">
        <v>4</v>
      </c>
      <c r="GZ43" s="302">
        <v>5</v>
      </c>
      <c r="HA43" s="384">
        <v>9</v>
      </c>
      <c r="HB43" s="391"/>
      <c r="HC43" s="152"/>
      <c r="HD43" s="152"/>
      <c r="HE43" s="152"/>
      <c r="HF43" s="152"/>
      <c r="HG43" s="152"/>
      <c r="HH43" s="152"/>
      <c r="HI43" s="152"/>
      <c r="HJ43" s="152"/>
      <c r="HK43" s="152"/>
      <c r="HL43" s="152"/>
      <c r="HM43" s="152"/>
      <c r="HN43" s="152"/>
      <c r="HO43" s="152"/>
      <c r="HP43" s="152"/>
      <c r="HQ43" s="152"/>
      <c r="HR43" s="152"/>
      <c r="HS43" s="152"/>
      <c r="HT43" s="152"/>
      <c r="HU43" s="152"/>
      <c r="HV43" s="147"/>
      <c r="HW43" s="147"/>
      <c r="HX43" s="184"/>
    </row>
    <row r="44" spans="1:232" ht="29.25" customHeight="1">
      <c r="A44" s="10">
        <v>36</v>
      </c>
      <c r="B44" s="360" t="s">
        <v>56</v>
      </c>
      <c r="C44" s="360">
        <v>1985</v>
      </c>
      <c r="D44" s="24">
        <v>2.3148148148148147E-05</v>
      </c>
      <c r="E44" s="465">
        <v>0.07726851851851851</v>
      </c>
      <c r="F44" s="361">
        <f t="shared" si="66"/>
        <v>0.00016435185185185183</v>
      </c>
      <c r="G44" s="60">
        <f t="shared" si="67"/>
        <v>0.07710416666666667</v>
      </c>
      <c r="H44" s="362">
        <f t="shared" si="68"/>
        <v>0.01085974178403756</v>
      </c>
      <c r="I44" s="350">
        <v>11</v>
      </c>
      <c r="J44" s="135">
        <v>0.013101851851851852</v>
      </c>
      <c r="K44" s="363">
        <f t="shared" si="69"/>
        <v>8.101851851851852E-05</v>
      </c>
      <c r="L44" s="364">
        <f t="shared" si="64"/>
        <v>0.013020833333333334</v>
      </c>
      <c r="M44" s="364">
        <f t="shared" si="70"/>
        <v>0.0037202380952380955</v>
      </c>
      <c r="N44" s="365">
        <v>4</v>
      </c>
      <c r="O44" s="366">
        <v>0.04259259259259259</v>
      </c>
      <c r="P44" s="367">
        <f t="shared" si="71"/>
        <v>0.00024537037037037035</v>
      </c>
      <c r="Q44" s="368">
        <f t="shared" si="65"/>
        <v>0.042347222222222224</v>
      </c>
      <c r="R44" s="369">
        <f t="shared" si="72"/>
        <v>0.003995020964360587</v>
      </c>
      <c r="S44" s="397">
        <v>1</v>
      </c>
      <c r="T44" s="370">
        <v>0.027210648148148147</v>
      </c>
      <c r="U44" s="287">
        <f t="shared" si="81"/>
        <v>0.00016666666666666666</v>
      </c>
      <c r="V44" s="371">
        <f t="shared" si="73"/>
        <v>0.02704398148148148</v>
      </c>
      <c r="W44" s="371">
        <f t="shared" si="82"/>
        <v>0.00375610853909465</v>
      </c>
      <c r="X44" s="400">
        <v>1</v>
      </c>
      <c r="Y44" s="370">
        <v>0.03771990740740741</v>
      </c>
      <c r="Z44" s="371">
        <f t="shared" si="83"/>
        <v>0.0001365740740740741</v>
      </c>
      <c r="AA44" s="371">
        <f t="shared" si="84"/>
        <v>0.03758333333333334</v>
      </c>
      <c r="AB44" s="371">
        <f t="shared" si="85"/>
        <v>0.006370056497175141</v>
      </c>
      <c r="AC44" s="404">
        <v>5</v>
      </c>
      <c r="AD44" s="94">
        <v>0.03274305555555555</v>
      </c>
      <c r="AE44" s="57">
        <f>D44*$AF$3</f>
        <v>0.00014189814814814813</v>
      </c>
      <c r="AF44" s="57">
        <f>AD44-AE44</f>
        <v>0.032601157407407405</v>
      </c>
      <c r="AG44" s="57">
        <f>AF44/$AF$3</f>
        <v>0.005318296477554226</v>
      </c>
      <c r="AH44" s="365">
        <v>5</v>
      </c>
      <c r="AI44" s="372">
        <v>0.01733796296296296</v>
      </c>
      <c r="AJ44" s="57">
        <f>D44*$AJ$3</f>
        <v>9.490740740740739E-05</v>
      </c>
      <c r="AK44" s="57">
        <f>AI44-AJ44</f>
        <v>0.017243055555555553</v>
      </c>
      <c r="AL44" s="371">
        <f>AK44/$AJ$3</f>
        <v>0.004205623306233062</v>
      </c>
      <c r="AM44" s="350">
        <v>4</v>
      </c>
      <c r="AN44" s="373">
        <v>0.050590277777777776</v>
      </c>
      <c r="AO44" s="57">
        <f>D44*$AQ$3</f>
        <v>0.00016712962962962962</v>
      </c>
      <c r="AP44" s="57">
        <f t="shared" si="61"/>
        <v>0.05042314814814815</v>
      </c>
      <c r="AQ44" s="57">
        <f>AP44/$AQ$3</f>
        <v>0.006983815532984508</v>
      </c>
      <c r="AR44" s="350">
        <v>10</v>
      </c>
      <c r="AS44" s="136">
        <v>0.04050925925925926</v>
      </c>
      <c r="AT44" s="361">
        <f t="shared" si="86"/>
        <v>0.00017384259259259257</v>
      </c>
      <c r="AU44" s="60">
        <f t="shared" si="87"/>
        <v>0.040335416666666665</v>
      </c>
      <c r="AV44" s="57">
        <f t="shared" si="88"/>
        <v>0.00537089436307146</v>
      </c>
      <c r="AW44" s="415">
        <v>7</v>
      </c>
      <c r="AX44" s="374">
        <v>0.06215277777777778</v>
      </c>
      <c r="AY44" s="57">
        <f>D44*$AZ$3</f>
        <v>0.0002601851851851852</v>
      </c>
      <c r="AZ44" s="60">
        <f>AX44-AY44</f>
        <v>0.061892592592592596</v>
      </c>
      <c r="BA44" s="57">
        <f>AZ44/$AZ$3</f>
        <v>0.005506458415711085</v>
      </c>
      <c r="BB44" s="365">
        <v>6</v>
      </c>
      <c r="BC44" s="315" t="s">
        <v>41</v>
      </c>
      <c r="BD44" s="57">
        <f>D44*$BD$3</f>
        <v>0.00018287037037037038</v>
      </c>
      <c r="BE44" s="60" t="e">
        <f>BC44-BD44</f>
        <v>#VALUE!</v>
      </c>
      <c r="BF44" s="57" t="e">
        <f>BE44/$BD$3</f>
        <v>#VALUE!</v>
      </c>
      <c r="BG44" s="419">
        <v>9</v>
      </c>
      <c r="BH44" s="370"/>
      <c r="BI44" s="362">
        <f>D44*$BI$3</f>
        <v>6.48148148148148E-05</v>
      </c>
      <c r="BJ44" s="60">
        <f>BH44-BI44</f>
        <v>-6.48148148148148E-05</v>
      </c>
      <c r="BK44" s="57">
        <f>BJ44/$BI$3</f>
        <v>-2.3148148148148144E-05</v>
      </c>
      <c r="BL44" s="365"/>
      <c r="BM44" s="174">
        <v>0.05559027777777778</v>
      </c>
      <c r="BN44" s="23">
        <f>D44*$BP$3</f>
        <v>0.0002569444444444444</v>
      </c>
      <c r="BO44" s="22">
        <f t="shared" si="75"/>
        <v>0.05533333333333334</v>
      </c>
      <c r="BP44" s="23">
        <f>BO44/$BP$3</f>
        <v>0.0049849849849849855</v>
      </c>
      <c r="BQ44" s="407">
        <v>5</v>
      </c>
      <c r="BR44" s="103">
        <v>0.03453703703703704</v>
      </c>
      <c r="BS44" s="294">
        <f>D44*$BS$3</f>
        <v>0.00016203703703703703</v>
      </c>
      <c r="BT44" s="219">
        <f>BR44-BS44</f>
        <v>0.034375</v>
      </c>
      <c r="BU44" s="294">
        <f>BT44/$BS$3</f>
        <v>0.0049107142857142865</v>
      </c>
      <c r="BV44" s="430">
        <v>4</v>
      </c>
      <c r="BW44" s="181">
        <v>0.04512731481481482</v>
      </c>
      <c r="BX44" s="23">
        <f>D44*$BX$3</f>
        <v>0.00013587962962962962</v>
      </c>
      <c r="BY44" s="22">
        <f>BW44-BX44</f>
        <v>0.04499143518518519</v>
      </c>
      <c r="BZ44" s="23">
        <f>BY44/$BX$3</f>
        <v>0.00766463972490378</v>
      </c>
      <c r="CA44" s="437">
        <v>7</v>
      </c>
      <c r="CB44" s="375">
        <v>0.043912037037037034</v>
      </c>
      <c r="CC44" s="57">
        <f>D44*$CD$3</f>
        <v>0.00017916666666666667</v>
      </c>
      <c r="CD44" s="60">
        <f>CB44-CC44</f>
        <v>0.043732870370370366</v>
      </c>
      <c r="CE44" s="57">
        <f>CD44/$CD$3</f>
        <v>0.005650241649918652</v>
      </c>
      <c r="CF44" s="350"/>
      <c r="CG44" s="319"/>
      <c r="CH44" s="319"/>
      <c r="CI44" s="319"/>
      <c r="CJ44" s="319"/>
      <c r="CK44" s="351"/>
      <c r="CL44" s="376"/>
      <c r="CM44" s="57">
        <f t="shared" si="79"/>
        <v>0.00015671296296296294</v>
      </c>
      <c r="CN44" s="60">
        <f t="shared" si="78"/>
        <v>-0.00015671296296296294</v>
      </c>
      <c r="CO44" s="57">
        <f t="shared" si="80"/>
        <v>-2.3148148148148147E-05</v>
      </c>
      <c r="CP44" s="449"/>
      <c r="CQ44" s="105">
        <v>0.03246527777777778</v>
      </c>
      <c r="CR44" s="23">
        <f>D44*$CT$3</f>
        <v>0.00016435185185185183</v>
      </c>
      <c r="CS44" s="22">
        <f t="shared" si="76"/>
        <v>0.03230092592592593</v>
      </c>
      <c r="CT44" s="23">
        <f>CS44/$CT$3</f>
        <v>0.004549426186750131</v>
      </c>
      <c r="CU44" s="452">
        <v>3</v>
      </c>
      <c r="CV44" s="208">
        <v>0.02630787037037037</v>
      </c>
      <c r="CW44" s="23">
        <f>D44*$CY$2</f>
        <v>0.00012638888888888888</v>
      </c>
      <c r="CX44" s="22">
        <f>CV44-CW44</f>
        <v>0.026181481481481483</v>
      </c>
      <c r="CY44" s="23">
        <f>CX44/$CY$2</f>
        <v>0.004795143128476462</v>
      </c>
      <c r="CZ44" s="460">
        <v>6</v>
      </c>
      <c r="DA44" s="105">
        <v>0.05150462962962963</v>
      </c>
      <c r="DB44" s="23">
        <f>D44*$DD$3</f>
        <v>0.00022013888888888889</v>
      </c>
      <c r="DC44" s="22">
        <f t="shared" si="77"/>
        <v>0.05128449074074074</v>
      </c>
      <c r="DD44" s="23">
        <f>DC44/$DD$3</f>
        <v>0.005392690929625735</v>
      </c>
      <c r="DE44" s="452">
        <v>6</v>
      </c>
      <c r="DF44" s="105">
        <v>0.0249537037037037</v>
      </c>
      <c r="DG44" s="23">
        <f>D44*$DI$3</f>
        <v>0.00014560185185185184</v>
      </c>
      <c r="DH44" s="22">
        <f t="shared" si="74"/>
        <v>0.02480810185185185</v>
      </c>
      <c r="DI44" s="23">
        <f>DH44/$DI$3</f>
        <v>0.0039440543484661125</v>
      </c>
      <c r="DJ44" s="469">
        <v>5</v>
      </c>
      <c r="DK44" s="370">
        <v>0.03396990740740741</v>
      </c>
      <c r="DL44" s="57">
        <f>D44*$DO$3</f>
        <v>9.953703703703703E-05</v>
      </c>
      <c r="DM44" s="60">
        <f>DK44-DL44</f>
        <v>0.03387037037037037</v>
      </c>
      <c r="DN44" s="57">
        <f>DM44/$DO$3</f>
        <v>0.007876830318690783</v>
      </c>
      <c r="DO44" s="378">
        <v>3</v>
      </c>
      <c r="DP44" s="320"/>
      <c r="DQ44" s="320"/>
      <c r="DR44" s="320"/>
      <c r="DS44" s="320"/>
      <c r="DT44" s="320"/>
      <c r="DU44" s="320"/>
      <c r="DV44" s="320"/>
      <c r="DW44" s="320"/>
      <c r="DX44" s="320"/>
      <c r="DY44" s="378"/>
      <c r="DZ44" s="320"/>
      <c r="EA44" s="320"/>
      <c r="EB44" s="320"/>
      <c r="EC44" s="320"/>
      <c r="ED44" s="379"/>
      <c r="EE44" s="320"/>
      <c r="EF44" s="320"/>
      <c r="EG44" s="320"/>
      <c r="EH44" s="320"/>
      <c r="EI44" s="379"/>
      <c r="EJ44" s="320"/>
      <c r="EK44" s="320"/>
      <c r="EL44" s="320"/>
      <c r="EM44" s="320"/>
      <c r="EN44" s="320"/>
      <c r="EO44" s="320"/>
      <c r="EP44" s="320"/>
      <c r="EQ44" s="320"/>
      <c r="ER44" s="320"/>
      <c r="ES44" s="320"/>
      <c r="ET44" s="320"/>
      <c r="EU44" s="320"/>
      <c r="EV44" s="320"/>
      <c r="EW44" s="320"/>
      <c r="EX44" s="320"/>
      <c r="EY44" s="320"/>
      <c r="EZ44" s="320"/>
      <c r="FA44" s="320"/>
      <c r="FB44" s="320"/>
      <c r="FC44" s="320"/>
      <c r="FD44" s="320"/>
      <c r="FE44" s="320"/>
      <c r="FF44" s="320"/>
      <c r="FG44" s="320"/>
      <c r="FH44" s="320"/>
      <c r="FI44" s="320"/>
      <c r="FJ44" s="320"/>
      <c r="FK44" s="320"/>
      <c r="FL44" s="320"/>
      <c r="FM44" s="320"/>
      <c r="FN44" s="380">
        <v>0.060960648148148146</v>
      </c>
      <c r="FO44" s="57">
        <f>D44*$FP$3</f>
        <v>0.0002023148148148148</v>
      </c>
      <c r="FP44" s="60">
        <f>FN44-FO44</f>
        <v>0.06075833333333333</v>
      </c>
      <c r="FQ44" s="57">
        <f>FP44/$FP$3</f>
        <v>0.006951754385964912</v>
      </c>
      <c r="FR44" s="377">
        <v>3</v>
      </c>
      <c r="FS44" s="386">
        <v>11</v>
      </c>
      <c r="FT44" s="385">
        <v>4</v>
      </c>
      <c r="FU44" s="230">
        <v>1</v>
      </c>
      <c r="FV44" s="479">
        <v>1</v>
      </c>
      <c r="FW44" s="500">
        <v>5</v>
      </c>
      <c r="FX44" s="385">
        <v>5</v>
      </c>
      <c r="FY44" s="501">
        <v>4</v>
      </c>
      <c r="FZ44" s="521">
        <v>10</v>
      </c>
      <c r="GA44" s="501">
        <v>7</v>
      </c>
      <c r="GB44" s="385">
        <v>6</v>
      </c>
      <c r="GC44" s="522">
        <v>9</v>
      </c>
      <c r="GD44" s="385"/>
      <c r="GE44" s="157">
        <v>5</v>
      </c>
      <c r="GF44" s="479">
        <v>4</v>
      </c>
      <c r="GG44" s="157">
        <v>7</v>
      </c>
      <c r="GH44" s="501"/>
      <c r="GI44" s="502"/>
      <c r="GJ44" s="389"/>
      <c r="GK44" s="156">
        <v>3</v>
      </c>
      <c r="GL44" s="503">
        <v>6</v>
      </c>
      <c r="GM44" s="156">
        <v>6</v>
      </c>
      <c r="GN44" s="503">
        <v>5</v>
      </c>
      <c r="GO44" s="378">
        <v>3</v>
      </c>
      <c r="GP44" s="320"/>
      <c r="GQ44" s="378"/>
      <c r="GR44" s="379"/>
      <c r="GS44" s="379"/>
      <c r="GT44" s="320"/>
      <c r="GU44" s="320"/>
      <c r="GV44" s="320"/>
      <c r="GW44" s="320"/>
      <c r="GX44" s="320"/>
      <c r="GY44" s="320"/>
      <c r="GZ44" s="377">
        <v>3</v>
      </c>
      <c r="HA44" s="385">
        <v>18</v>
      </c>
      <c r="HB44" s="392">
        <f>GN44+GM44+GL44+GK44+GG44+GF44+GE44+GB44+GA44+FY44+FX44+FW44+FV44+FU44+FT44</f>
        <v>69</v>
      </c>
      <c r="HC44" s="381"/>
      <c r="HD44" s="381"/>
      <c r="HE44" s="381"/>
      <c r="HF44" s="381"/>
      <c r="HG44" s="381"/>
      <c r="HH44" s="381"/>
      <c r="HI44" s="381"/>
      <c r="HJ44" s="381"/>
      <c r="HK44" s="381"/>
      <c r="HL44" s="381"/>
      <c r="HM44" s="381"/>
      <c r="HN44" s="381"/>
      <c r="HO44" s="381"/>
      <c r="HP44" s="381"/>
      <c r="HQ44" s="381"/>
      <c r="HR44" s="381"/>
      <c r="HS44" s="381"/>
      <c r="HT44" s="381"/>
      <c r="HU44" s="381"/>
      <c r="HV44" s="381"/>
      <c r="HW44" s="381"/>
      <c r="HX44" s="184"/>
    </row>
    <row r="45" spans="1:232" ht="24" customHeight="1">
      <c r="A45" s="10">
        <v>37</v>
      </c>
      <c r="B45" s="17" t="s">
        <v>63</v>
      </c>
      <c r="C45" s="17">
        <v>1985</v>
      </c>
      <c r="D45" s="24">
        <v>2.3148148148148147E-05</v>
      </c>
      <c r="E45" s="46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370">
        <v>0.028819444444444443</v>
      </c>
      <c r="U45" s="287">
        <f t="shared" si="81"/>
        <v>0.00016666666666666666</v>
      </c>
      <c r="V45" s="371">
        <f>T45-U45</f>
        <v>0.028652777777777777</v>
      </c>
      <c r="W45" s="371">
        <f t="shared" si="82"/>
        <v>0.003979552469135802</v>
      </c>
      <c r="X45" s="46">
        <v>3</v>
      </c>
      <c r="Y45" s="370">
        <v>0.030763888888888886</v>
      </c>
      <c r="Z45" s="371">
        <f t="shared" si="83"/>
        <v>0.0001365740740740741</v>
      </c>
      <c r="AA45" s="371">
        <f t="shared" si="84"/>
        <v>0.030627314814814812</v>
      </c>
      <c r="AB45" s="371">
        <f t="shared" si="85"/>
        <v>0.005191070307595731</v>
      </c>
      <c r="AC45" s="409">
        <v>2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383"/>
      <c r="AN45" s="34">
        <v>0.0372337962962963</v>
      </c>
      <c r="AO45" s="23">
        <f>D45*$AQ$3</f>
        <v>0.00016712962962962962</v>
      </c>
      <c r="AP45" s="23">
        <f>AN45-AO45</f>
        <v>0.03706666666666667</v>
      </c>
      <c r="AQ45" s="23">
        <f>AP45/$AQ$3</f>
        <v>0.005133887349953833</v>
      </c>
      <c r="AR45" s="20">
        <v>3</v>
      </c>
      <c r="AS45" s="136">
        <v>0.033888888888888885</v>
      </c>
      <c r="AT45" s="26">
        <f t="shared" si="86"/>
        <v>0.00017384259259259257</v>
      </c>
      <c r="AU45" s="22">
        <f t="shared" si="87"/>
        <v>0.03371504629629629</v>
      </c>
      <c r="AV45" s="23">
        <f t="shared" si="88"/>
        <v>0.004489353701237855</v>
      </c>
      <c r="AW45" s="407">
        <v>5</v>
      </c>
      <c r="AX45" s="374">
        <v>0.04716435185185185</v>
      </c>
      <c r="AY45" s="57">
        <f>D45*$AZ$3</f>
        <v>0.0002601851851851852</v>
      </c>
      <c r="AZ45" s="60">
        <f>AX45-AY45</f>
        <v>0.04690416666666667</v>
      </c>
      <c r="BA45" s="57">
        <f>AZ45/$AZ$3</f>
        <v>0.004172968564650059</v>
      </c>
      <c r="BB45" s="143">
        <v>1</v>
      </c>
      <c r="BC45" s="21"/>
      <c r="BD45" s="21"/>
      <c r="BE45" s="21"/>
      <c r="BF45" s="21"/>
      <c r="BG45" s="47"/>
      <c r="BH45" s="21"/>
      <c r="BI45" s="21"/>
      <c r="BJ45" s="21"/>
      <c r="BK45" s="21"/>
      <c r="BL45" s="21"/>
      <c r="BM45" s="174"/>
      <c r="BN45" s="23">
        <f>D45*$BP$3</f>
        <v>0.0002569444444444444</v>
      </c>
      <c r="BO45" s="22">
        <f t="shared" si="75"/>
        <v>-0.0002569444444444444</v>
      </c>
      <c r="BP45" s="23">
        <f>BO45/$BP$3</f>
        <v>-2.3148148148148147E-05</v>
      </c>
      <c r="BQ45" s="20"/>
      <c r="BR45" s="103">
        <v>0.034768518518518525</v>
      </c>
      <c r="BS45" s="294">
        <f>D45*$BS$3</f>
        <v>0.00016203703703703703</v>
      </c>
      <c r="BT45" s="219">
        <f>BR45-BS45</f>
        <v>0.03460648148148149</v>
      </c>
      <c r="BU45" s="294">
        <f>BT45/$BS$3</f>
        <v>0.00494378306878307</v>
      </c>
      <c r="BV45" s="430">
        <v>5</v>
      </c>
      <c r="BW45" s="181">
        <v>0.03706018518518519</v>
      </c>
      <c r="BX45" s="23">
        <f>D45*$BX$3</f>
        <v>0.00013587962962962962</v>
      </c>
      <c r="BY45" s="22">
        <f>BW45-BX45</f>
        <v>0.03692430555555556</v>
      </c>
      <c r="BZ45" s="23">
        <f>BY45/$BX$3</f>
        <v>0.006290341661934507</v>
      </c>
      <c r="CA45" s="437">
        <v>5</v>
      </c>
      <c r="CB45" s="295">
        <v>0.04120370370370371</v>
      </c>
      <c r="CC45" s="23">
        <f>D45*$CD$3</f>
        <v>0.00017916666666666667</v>
      </c>
      <c r="CD45" s="22">
        <f>CB45-CC45</f>
        <v>0.04102453703703704</v>
      </c>
      <c r="CE45" s="23">
        <f>CD45/$CD$3</f>
        <v>0.005300327782562925</v>
      </c>
      <c r="CF45" s="20"/>
      <c r="CG45" s="103">
        <v>0.03332175925925926</v>
      </c>
      <c r="CH45" s="23">
        <f>D45*$CK$3</f>
        <v>0.0001574074074074074</v>
      </c>
      <c r="CI45" s="22">
        <f>CG45-CH45</f>
        <v>0.033164351851851855</v>
      </c>
      <c r="CJ45" s="23">
        <f>CI45/$CK$3</f>
        <v>0.004877110566448802</v>
      </c>
      <c r="CK45" s="443">
        <v>6</v>
      </c>
      <c r="CL45" s="242">
        <v>0.039502314814814816</v>
      </c>
      <c r="CM45" s="23">
        <f t="shared" si="79"/>
        <v>0.00015671296296296294</v>
      </c>
      <c r="CN45" s="22">
        <f t="shared" si="78"/>
        <v>0.039345601851851854</v>
      </c>
      <c r="CO45" s="23">
        <f t="shared" si="80"/>
        <v>0.005811758028338531</v>
      </c>
      <c r="CP45" s="445">
        <v>8</v>
      </c>
      <c r="CQ45" s="105">
        <v>0.040011574074074074</v>
      </c>
      <c r="CR45" s="23">
        <f>D45*$CT$3</f>
        <v>0.00016435185185185183</v>
      </c>
      <c r="CS45" s="22">
        <f t="shared" si="76"/>
        <v>0.03984722222222222</v>
      </c>
      <c r="CT45" s="23">
        <f>CS45/$CT$3</f>
        <v>0.005612284820031299</v>
      </c>
      <c r="CU45" s="452">
        <v>5</v>
      </c>
      <c r="CV45" s="21"/>
      <c r="CW45" s="21"/>
      <c r="CX45" s="21"/>
      <c r="CY45" s="21"/>
      <c r="CZ45" s="382"/>
      <c r="DA45" s="21"/>
      <c r="DB45" s="21"/>
      <c r="DC45" s="21"/>
      <c r="DD45" s="21"/>
      <c r="DE45" s="21"/>
      <c r="DF45" s="105">
        <v>0.0253125</v>
      </c>
      <c r="DG45" s="23">
        <f>D45*$DI$3</f>
        <v>0.00014560185185185184</v>
      </c>
      <c r="DH45" s="22">
        <f t="shared" si="74"/>
        <v>0.02516689814814815</v>
      </c>
      <c r="DI45" s="23">
        <f>DH45/$DI$3</f>
        <v>0.004001096684920214</v>
      </c>
      <c r="DJ45" s="470">
        <v>6</v>
      </c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471"/>
      <c r="FT45" s="471"/>
      <c r="FU45" s="471"/>
      <c r="FV45" s="157">
        <v>3</v>
      </c>
      <c r="FW45" s="488">
        <v>2</v>
      </c>
      <c r="FX45" s="471"/>
      <c r="FY45" s="504"/>
      <c r="FZ45" s="157">
        <v>3</v>
      </c>
      <c r="GA45" s="157">
        <v>5</v>
      </c>
      <c r="GB45" s="228">
        <v>1</v>
      </c>
      <c r="GC45" s="389"/>
      <c r="GD45" s="471"/>
      <c r="GE45" s="157"/>
      <c r="GF45" s="479">
        <v>5</v>
      </c>
      <c r="GG45" s="157">
        <v>5</v>
      </c>
      <c r="GH45" s="157"/>
      <c r="GI45" s="156">
        <v>6</v>
      </c>
      <c r="GJ45" s="229">
        <v>8</v>
      </c>
      <c r="GK45" s="156">
        <v>5</v>
      </c>
      <c r="GL45" s="390"/>
      <c r="GM45" s="471"/>
      <c r="GN45" s="492">
        <v>6</v>
      </c>
      <c r="GO45" s="46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157">
        <v>11</v>
      </c>
      <c r="HB45" s="390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</row>
    <row r="46" spans="1:232" ht="18" customHeight="1">
      <c r="A46" s="10">
        <v>38</v>
      </c>
      <c r="B46" s="403" t="s">
        <v>82</v>
      </c>
      <c r="C46" s="17">
        <v>1985</v>
      </c>
      <c r="D46" s="24">
        <v>2.3148148148148147E-05</v>
      </c>
      <c r="E46" s="394">
        <v>0.047824074074074074</v>
      </c>
      <c r="F46" s="26">
        <f>D46*$I$3</f>
        <v>0.00011574074074074073</v>
      </c>
      <c r="G46" s="22">
        <f>E46-F46</f>
        <v>0.04770833333333333</v>
      </c>
      <c r="H46" s="27">
        <f>G46/$I$3</f>
        <v>0.009541666666666667</v>
      </c>
      <c r="I46" s="468">
        <v>8</v>
      </c>
      <c r="J46" s="135">
        <v>0.02466435185185185</v>
      </c>
      <c r="K46" s="363">
        <f>D46*$L$3</f>
        <v>8.101851851851852E-05</v>
      </c>
      <c r="L46" s="364">
        <f>J46-K46</f>
        <v>0.024583333333333332</v>
      </c>
      <c r="M46" s="364">
        <f>L46/$L$3</f>
        <v>0.007023809523809523</v>
      </c>
      <c r="N46" s="18">
        <v>11</v>
      </c>
      <c r="O46" s="21"/>
      <c r="P46" s="21"/>
      <c r="Q46" s="21"/>
      <c r="R46" s="21"/>
      <c r="S46" s="21"/>
      <c r="T46" s="105">
        <v>0.04091435185185185</v>
      </c>
      <c r="U46" s="85">
        <f t="shared" si="81"/>
        <v>0.00016666666666666666</v>
      </c>
      <c r="V46" s="25">
        <f>T46-U46</f>
        <v>0.04074768518518518</v>
      </c>
      <c r="W46" s="25">
        <f t="shared" si="82"/>
        <v>0.005659400720164608</v>
      </c>
      <c r="X46" s="46">
        <v>9</v>
      </c>
      <c r="Y46" s="370">
        <v>0.05542824074074074</v>
      </c>
      <c r="Z46" s="371">
        <f t="shared" si="83"/>
        <v>0.0001365740740740741</v>
      </c>
      <c r="AA46" s="371">
        <f t="shared" si="84"/>
        <v>0.05529166666666667</v>
      </c>
      <c r="AB46" s="371">
        <f t="shared" si="85"/>
        <v>0.009371468926553671</v>
      </c>
      <c r="AC46" s="409">
        <v>9</v>
      </c>
      <c r="AI46" s="372">
        <v>0.024050925925925924</v>
      </c>
      <c r="AJ46" s="57">
        <f>D46*$AJ$3</f>
        <v>9.490740740740739E-05</v>
      </c>
      <c r="AK46" s="57">
        <f>AI46-AJ46</f>
        <v>0.023956018518518515</v>
      </c>
      <c r="AL46" s="371">
        <f>AK46/$AJ$3</f>
        <v>0.0058429313459801265</v>
      </c>
      <c r="AM46" s="210">
        <v>10</v>
      </c>
      <c r="AN46" s="34">
        <v>0.04951388888888889</v>
      </c>
      <c r="AO46" s="23">
        <f>D46*$AQ$3</f>
        <v>0.00016712962962962962</v>
      </c>
      <c r="AP46" s="23">
        <f>AN46-AO46</f>
        <v>0.049346759259259264</v>
      </c>
      <c r="AQ46" s="23">
        <f>AP46/$AQ$3</f>
        <v>0.006834731199343388</v>
      </c>
      <c r="AR46" s="413">
        <v>9</v>
      </c>
      <c r="AS46" s="136">
        <v>0.054675925925925926</v>
      </c>
      <c r="AT46" s="26">
        <f t="shared" si="86"/>
        <v>0.00017384259259259257</v>
      </c>
      <c r="AU46" s="22">
        <f t="shared" si="87"/>
        <v>0.05450208333333333</v>
      </c>
      <c r="AV46" s="23">
        <f t="shared" si="88"/>
        <v>0.007257268086995118</v>
      </c>
      <c r="AW46" s="414">
        <v>8</v>
      </c>
      <c r="AX46" s="42">
        <v>0.07209490740740741</v>
      </c>
      <c r="AY46" s="23">
        <f>D46*$AZ$3</f>
        <v>0.0002601851851851852</v>
      </c>
      <c r="AZ46" s="22">
        <f>AX46-AY46</f>
        <v>0.07183472222222223</v>
      </c>
      <c r="BA46" s="23">
        <f>AZ46/$AZ$3</f>
        <v>0.006390989521550021</v>
      </c>
      <c r="BB46" s="47">
        <v>8</v>
      </c>
      <c r="BC46" s="205">
        <v>0.05461805555555555</v>
      </c>
      <c r="BD46" s="23">
        <f>D46*$BF$3</f>
        <v>0.00010879629629629629</v>
      </c>
      <c r="BE46" s="22">
        <f>BC46-BD46</f>
        <v>0.05450925925925926</v>
      </c>
      <c r="BF46" s="23">
        <f>BE46/$BF$3</f>
        <v>0.011597714736012607</v>
      </c>
      <c r="BG46" s="421">
        <v>6</v>
      </c>
      <c r="BP46" s="213"/>
      <c r="BR46" s="21"/>
      <c r="BS46" s="21"/>
      <c r="BT46" s="21"/>
      <c r="BU46" s="21"/>
      <c r="BV46" s="21"/>
      <c r="BW46" s="208">
        <v>0.050740740740740746</v>
      </c>
      <c r="BX46" s="23">
        <f>D46*$CA$3</f>
        <v>9.583333333333332E-05</v>
      </c>
      <c r="BY46" s="22">
        <f>BW46-BX46</f>
        <v>0.05064490740740741</v>
      </c>
      <c r="BZ46" s="23">
        <f>BY46/$CA$3</f>
        <v>0.012233069422079086</v>
      </c>
      <c r="CA46" s="436">
        <v>11</v>
      </c>
      <c r="CB46" s="21"/>
      <c r="CC46" s="21"/>
      <c r="CD46" s="21"/>
      <c r="CE46" s="21"/>
      <c r="CF46" s="21"/>
      <c r="CG46" s="101">
        <v>0.04270833333333333</v>
      </c>
      <c r="CH46" s="23">
        <f>D46*$CH$3</f>
        <v>0.00012037037037037037</v>
      </c>
      <c r="CI46" s="22">
        <f>CG46-CH46</f>
        <v>0.04258796296296296</v>
      </c>
      <c r="CJ46" s="23">
        <f>CI46/$CH$3</f>
        <v>0.008189992877492877</v>
      </c>
      <c r="CK46" s="442">
        <v>11</v>
      </c>
      <c r="CL46" s="242">
        <v>0.06552083333333333</v>
      </c>
      <c r="CM46" s="23">
        <f t="shared" si="79"/>
        <v>0.00015671296296296294</v>
      </c>
      <c r="CN46" s="22">
        <f t="shared" si="78"/>
        <v>0.06536412037037037</v>
      </c>
      <c r="CO46" s="23">
        <f t="shared" si="80"/>
        <v>0.009654966081295476</v>
      </c>
      <c r="CP46" s="445">
        <v>12</v>
      </c>
      <c r="CQ46" s="42">
        <v>0.035381944444444445</v>
      </c>
      <c r="CR46" s="23">
        <f>D46*$CS$3</f>
        <v>0.00011874999999999999</v>
      </c>
      <c r="CS46" s="22">
        <f t="shared" si="76"/>
        <v>0.035263194444444444</v>
      </c>
      <c r="CT46" s="23">
        <f>CS46/$CS$3</f>
        <v>0.006873917045700672</v>
      </c>
      <c r="CU46" s="454">
        <v>8</v>
      </c>
      <c r="CV46" s="21"/>
      <c r="CW46" s="21"/>
      <c r="CX46" s="21"/>
      <c r="CY46" s="21"/>
      <c r="CZ46" s="382"/>
      <c r="DA46" s="21"/>
      <c r="DB46" s="21"/>
      <c r="DC46" s="21"/>
      <c r="DD46" s="21"/>
      <c r="DE46" s="21"/>
      <c r="DF46" s="105">
        <v>0.03349537037037037</v>
      </c>
      <c r="DG46" s="23">
        <f>D46*$DI$3</f>
        <v>0.00014560185185185184</v>
      </c>
      <c r="DH46" s="22">
        <f t="shared" si="74"/>
        <v>0.033349768518518515</v>
      </c>
      <c r="DI46" s="23">
        <f>DH46/$DI$3</f>
        <v>0.005302029971147618</v>
      </c>
      <c r="DJ46" s="470">
        <v>9</v>
      </c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506">
        <v>8</v>
      </c>
      <c r="FT46" s="491">
        <v>11</v>
      </c>
      <c r="FU46" s="471"/>
      <c r="FV46" s="157">
        <v>9</v>
      </c>
      <c r="FW46" s="488">
        <v>9</v>
      </c>
      <c r="FX46" s="176"/>
      <c r="FY46" s="488">
        <v>10</v>
      </c>
      <c r="FZ46" s="232">
        <v>9</v>
      </c>
      <c r="GA46" s="488">
        <v>8</v>
      </c>
      <c r="GB46" s="481">
        <v>8</v>
      </c>
      <c r="GC46" s="481">
        <v>6</v>
      </c>
      <c r="GD46" s="523"/>
      <c r="GE46" s="176"/>
      <c r="GF46" s="471"/>
      <c r="GG46" s="157">
        <v>11</v>
      </c>
      <c r="GH46" s="471"/>
      <c r="GI46" s="156">
        <v>11</v>
      </c>
      <c r="GJ46" s="229">
        <v>12</v>
      </c>
      <c r="GK46" s="506">
        <v>8</v>
      </c>
      <c r="GL46" s="390"/>
      <c r="GM46" s="471"/>
      <c r="GN46" s="492">
        <v>9</v>
      </c>
      <c r="GO46" s="176"/>
      <c r="GP46" s="176"/>
      <c r="GQ46" s="176"/>
      <c r="GR46" s="176"/>
      <c r="GS46" s="176"/>
      <c r="GT46" s="176"/>
      <c r="GU46" s="176"/>
      <c r="GV46" s="176"/>
      <c r="GW46" s="176"/>
      <c r="GX46" s="176"/>
      <c r="GY46" s="176"/>
      <c r="GZ46" s="176"/>
      <c r="HA46" s="157">
        <v>14</v>
      </c>
      <c r="HB46" s="47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</row>
    <row r="47" spans="1:232" ht="33.75" customHeight="1">
      <c r="A47" s="10">
        <v>39</v>
      </c>
      <c r="B47" s="17" t="s">
        <v>83</v>
      </c>
      <c r="C47" s="17">
        <v>1986</v>
      </c>
      <c r="D47" s="24">
        <v>0</v>
      </c>
      <c r="E47" s="466"/>
      <c r="F47" s="24"/>
      <c r="G47" s="24"/>
      <c r="H47" s="24"/>
      <c r="I47" s="24"/>
      <c r="J47" s="135">
        <v>0.01332175925925926</v>
      </c>
      <c r="K47" s="363">
        <f>D47*$L$3</f>
        <v>0</v>
      </c>
      <c r="L47" s="364">
        <f>J47-K47</f>
        <v>0.01332175925925926</v>
      </c>
      <c r="M47" s="364">
        <f>L47/$L$3</f>
        <v>0.0038062169312169315</v>
      </c>
      <c r="N47" s="210">
        <v>6</v>
      </c>
      <c r="O47" s="21"/>
      <c r="P47" s="21"/>
      <c r="Q47" s="21"/>
      <c r="R47" s="21"/>
      <c r="S47" s="21"/>
      <c r="T47" s="105">
        <v>0.03327546296296296</v>
      </c>
      <c r="U47" s="85">
        <f t="shared" si="81"/>
        <v>0</v>
      </c>
      <c r="V47" s="25">
        <f>T47-U47</f>
        <v>0.03327546296296296</v>
      </c>
      <c r="W47" s="25">
        <f t="shared" si="82"/>
        <v>0.0046215920781892995</v>
      </c>
      <c r="X47" s="46">
        <v>5</v>
      </c>
      <c r="Y47" s="370">
        <v>0.03166666666666667</v>
      </c>
      <c r="Z47" s="371">
        <f t="shared" si="83"/>
        <v>0</v>
      </c>
      <c r="AA47" s="371">
        <f t="shared" si="84"/>
        <v>0.03166666666666667</v>
      </c>
      <c r="AB47" s="371">
        <f t="shared" si="85"/>
        <v>0.005367231638418079</v>
      </c>
      <c r="AC47" s="409">
        <v>3</v>
      </c>
      <c r="AD47" s="94">
        <v>0.02989583333333333</v>
      </c>
      <c r="AE47" s="57">
        <f>D47*$AF$3</f>
        <v>0</v>
      </c>
      <c r="AF47" s="57">
        <f>AD47-AE47</f>
        <v>0.02989583333333333</v>
      </c>
      <c r="AG47" s="57">
        <f>AF47/$AF$3</f>
        <v>0.004876971179989124</v>
      </c>
      <c r="AH47" s="410">
        <v>3</v>
      </c>
      <c r="AI47" s="372">
        <v>0.017685185185185182</v>
      </c>
      <c r="AJ47" s="57">
        <f>D47*$AJ$3</f>
        <v>0</v>
      </c>
      <c r="AK47" s="57">
        <f>AI47-AJ47</f>
        <v>0.017685185185185182</v>
      </c>
      <c r="AL47" s="371">
        <f>AK47/$AJ$3</f>
        <v>0.004313459801264679</v>
      </c>
      <c r="AM47" s="20">
        <v>6</v>
      </c>
      <c r="AS47" s="136">
        <v>0.039942129629629626</v>
      </c>
      <c r="AT47" s="26">
        <f t="shared" si="86"/>
        <v>0</v>
      </c>
      <c r="AU47" s="22">
        <f t="shared" si="87"/>
        <v>0.039942129629629626</v>
      </c>
      <c r="AV47" s="23">
        <f t="shared" si="88"/>
        <v>0.005318525916062533</v>
      </c>
      <c r="AW47" s="416">
        <v>6</v>
      </c>
      <c r="AX47" s="374">
        <v>0.062280092592592595</v>
      </c>
      <c r="AY47" s="57">
        <f>D47*$AZ$3</f>
        <v>0</v>
      </c>
      <c r="AZ47" s="60">
        <f>AX47-AY47</f>
        <v>0.062280092592592595</v>
      </c>
      <c r="BA47" s="57">
        <f>AZ47/$AZ$3</f>
        <v>0.005540933504679056</v>
      </c>
      <c r="BB47" s="417">
        <v>7</v>
      </c>
      <c r="BR47" s="21"/>
      <c r="BS47" s="21"/>
      <c r="BT47" s="21"/>
      <c r="BU47" s="21"/>
      <c r="BV47" s="21"/>
      <c r="BW47" s="181">
        <v>0.035590277777777776</v>
      </c>
      <c r="BX47" s="23">
        <f>D47*$BX$3</f>
        <v>0</v>
      </c>
      <c r="BY47" s="22">
        <f>BW47-BX47</f>
        <v>0.035590277777777776</v>
      </c>
      <c r="BZ47" s="23">
        <f>BY47/$BX$3</f>
        <v>0.006063079689570319</v>
      </c>
      <c r="CA47" s="437">
        <v>3</v>
      </c>
      <c r="CB47" s="295">
        <v>0.0355787037037037</v>
      </c>
      <c r="CC47" s="23">
        <f>D47*$CD$3</f>
        <v>0</v>
      </c>
      <c r="CD47" s="22">
        <f>CB47-CC47</f>
        <v>0.0355787037037037</v>
      </c>
      <c r="CE47" s="23">
        <f>CD47/$CD$3</f>
        <v>0.004596731744664561</v>
      </c>
      <c r="CF47" s="439">
        <v>5</v>
      </c>
      <c r="CG47" s="103">
        <v>0.0341087962962963</v>
      </c>
      <c r="CH47" s="23">
        <f>D47*$CK$3</f>
        <v>0</v>
      </c>
      <c r="CI47" s="22">
        <f>CG47-CH47</f>
        <v>0.0341087962962963</v>
      </c>
      <c r="CJ47" s="23">
        <f>CI47/$CK$3</f>
        <v>0.0050159994553376904</v>
      </c>
      <c r="CK47" s="443">
        <v>7</v>
      </c>
      <c r="CL47" s="242">
        <v>0.03474537037037037</v>
      </c>
      <c r="CM47" s="23">
        <f t="shared" si="79"/>
        <v>0</v>
      </c>
      <c r="CN47" s="22">
        <f t="shared" si="78"/>
        <v>0.03474537037037037</v>
      </c>
      <c r="CO47" s="23">
        <f t="shared" si="80"/>
        <v>0.005132255593850867</v>
      </c>
      <c r="CP47" s="445">
        <v>6</v>
      </c>
      <c r="CQ47" s="105">
        <v>0.03671296296296296</v>
      </c>
      <c r="CR47" s="23">
        <f>D47*$CT$3</f>
        <v>0</v>
      </c>
      <c r="CS47" s="22">
        <f t="shared" si="76"/>
        <v>0.03671296296296296</v>
      </c>
      <c r="CT47" s="23">
        <f>CS47/$CT$3</f>
        <v>0.005170839853938445</v>
      </c>
      <c r="CU47" s="452">
        <v>4</v>
      </c>
      <c r="CV47" s="21"/>
      <c r="CW47" s="21"/>
      <c r="CX47" s="21"/>
      <c r="CY47" s="21"/>
      <c r="CZ47" s="382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106"/>
      <c r="FT47" s="488">
        <v>6</v>
      </c>
      <c r="FU47" s="471"/>
      <c r="FV47" s="157">
        <v>5</v>
      </c>
      <c r="FW47" s="488">
        <v>3</v>
      </c>
      <c r="FX47" s="488">
        <v>3</v>
      </c>
      <c r="FY47" s="157">
        <v>6</v>
      </c>
      <c r="FZ47" s="471"/>
      <c r="GA47" s="490">
        <v>6</v>
      </c>
      <c r="GB47" s="490">
        <v>7</v>
      </c>
      <c r="GC47" s="389"/>
      <c r="GD47" s="471"/>
      <c r="GE47" s="471"/>
      <c r="GF47" s="471"/>
      <c r="GG47" s="157">
        <v>3</v>
      </c>
      <c r="GH47" s="479">
        <v>5</v>
      </c>
      <c r="GI47" s="156">
        <v>7</v>
      </c>
      <c r="GJ47" s="229">
        <v>6</v>
      </c>
      <c r="GK47" s="156">
        <v>4</v>
      </c>
      <c r="GL47" s="471"/>
      <c r="GM47" s="471"/>
      <c r="GN47" s="471"/>
      <c r="GO47" s="176"/>
      <c r="GP47" s="176"/>
      <c r="GQ47" s="176"/>
      <c r="GR47" s="176"/>
      <c r="GS47" s="176"/>
      <c r="GT47" s="176"/>
      <c r="GU47" s="176"/>
      <c r="GV47" s="176"/>
      <c r="GW47" s="176"/>
      <c r="GX47" s="176"/>
      <c r="GY47" s="176"/>
      <c r="GZ47" s="176"/>
      <c r="HA47" s="228">
        <v>12</v>
      </c>
      <c r="HB47" s="47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</row>
    <row r="48" spans="4:208" ht="38.25" customHeight="1">
      <c r="D48" t="s">
        <v>54</v>
      </c>
      <c r="F48" t="s">
        <v>46</v>
      </c>
      <c r="H48" t="s">
        <v>47</v>
      </c>
      <c r="J48" t="s">
        <v>48</v>
      </c>
      <c r="L48" t="s">
        <v>53</v>
      </c>
      <c r="N48" t="s">
        <v>85</v>
      </c>
      <c r="P48" t="s">
        <v>86</v>
      </c>
      <c r="R48" t="s">
        <v>49</v>
      </c>
      <c r="AA48" s="371"/>
      <c r="GE48" s="176"/>
      <c r="GF48" s="176"/>
      <c r="GG48" s="176"/>
      <c r="GH48" s="176"/>
      <c r="GI48" s="176"/>
      <c r="GJ48" s="176"/>
      <c r="GK48" s="176"/>
      <c r="GL48" s="176"/>
      <c r="GM48" s="176"/>
      <c r="GN48" s="176"/>
      <c r="GO48" s="176"/>
      <c r="GP48" s="176"/>
      <c r="GQ48" s="176"/>
      <c r="GR48" s="176"/>
      <c r="GS48" s="176"/>
      <c r="GT48" s="176"/>
      <c r="GU48" s="176"/>
      <c r="GV48" s="176"/>
      <c r="GW48" s="176"/>
      <c r="GX48" s="176"/>
      <c r="GY48" s="176"/>
      <c r="GZ48" s="176"/>
    </row>
    <row r="71" spans="4:5" ht="18">
      <c r="D71" s="1"/>
      <c r="E71" s="1"/>
    </row>
    <row r="72" spans="4:5" ht="18">
      <c r="D72" s="1"/>
      <c r="E72" s="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Geouser</cp:lastModifiedBy>
  <cp:lastPrinted>2018-08-10T08:40:52Z</cp:lastPrinted>
  <dcterms:created xsi:type="dcterms:W3CDTF">1996-10-08T23:32:33Z</dcterms:created>
  <dcterms:modified xsi:type="dcterms:W3CDTF">2021-12-15T10:28:06Z</dcterms:modified>
  <cp:category/>
  <cp:version/>
  <cp:contentType/>
  <cp:contentStatus/>
</cp:coreProperties>
</file>